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MeteorologicalDeathMatch y lluvia\"/>
    </mc:Choice>
  </mc:AlternateContent>
  <xr:revisionPtr revIDLastSave="0" documentId="13_ncr:1_{1C88D438-79A6-4F19-BF37-E03839B00CA1}" xr6:coauthVersionLast="40" xr6:coauthVersionMax="40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2" l="1"/>
  <c r="F20" i="2"/>
  <c r="F24" i="2"/>
  <c r="F28" i="2"/>
  <c r="F32" i="2"/>
  <c r="F36" i="2"/>
  <c r="F40" i="2"/>
  <c r="F44" i="2"/>
  <c r="F48" i="2"/>
  <c r="F52" i="2"/>
  <c r="F56" i="2"/>
  <c r="F60" i="2"/>
  <c r="F64" i="2"/>
  <c r="F68" i="2"/>
  <c r="F72" i="2"/>
  <c r="F76" i="2"/>
  <c r="F80" i="2"/>
  <c r="F84" i="2"/>
  <c r="F88" i="2"/>
  <c r="F92" i="2"/>
  <c r="F96" i="2"/>
  <c r="F100" i="2"/>
  <c r="F104" i="2"/>
  <c r="F108" i="2"/>
  <c r="F112" i="2"/>
  <c r="F116" i="2"/>
  <c r="F120" i="2"/>
  <c r="F124" i="2"/>
  <c r="F128" i="2"/>
  <c r="F132" i="2"/>
  <c r="F136" i="2"/>
  <c r="F140" i="2"/>
  <c r="F144" i="2"/>
  <c r="F148" i="2"/>
  <c r="F152" i="2"/>
  <c r="F156" i="2"/>
  <c r="F160" i="2"/>
  <c r="F164" i="2"/>
  <c r="F12" i="2"/>
  <c r="E12" i="2"/>
  <c r="E13" i="2" s="1"/>
  <c r="E15" i="2"/>
  <c r="E25" i="2"/>
  <c r="E41" i="2"/>
  <c r="E37" i="2"/>
  <c r="E35" i="2"/>
  <c r="E44" i="2" s="1"/>
  <c r="E54" i="2"/>
  <c r="E50" i="2"/>
  <c r="E46" i="2"/>
  <c r="E45" i="2"/>
  <c r="E53" i="2" s="1"/>
  <c r="E55" i="2"/>
  <c r="E62" i="2" s="1"/>
  <c r="E65" i="2"/>
  <c r="E74" i="2" s="1"/>
  <c r="E75" i="2"/>
  <c r="E88" i="2"/>
  <c r="E85" i="2"/>
  <c r="E93" i="2" s="1"/>
  <c r="E95" i="2"/>
  <c r="E105" i="2"/>
  <c r="E114" i="2" s="1"/>
  <c r="E122" i="2"/>
  <c r="E115" i="2"/>
  <c r="E124" i="2" s="1"/>
  <c r="E132" i="2"/>
  <c r="E128" i="2"/>
  <c r="E125" i="2"/>
  <c r="E131" i="2" s="1"/>
  <c r="E144" i="2"/>
  <c r="E140" i="2"/>
  <c r="E136" i="2"/>
  <c r="E135" i="2"/>
  <c r="E143" i="2" s="1"/>
  <c r="E152" i="2"/>
  <c r="E148" i="2"/>
  <c r="E145" i="2"/>
  <c r="E151" i="2" s="1"/>
  <c r="E164" i="2"/>
  <c r="C166" i="2"/>
  <c r="E158" i="2"/>
  <c r="E162" i="2"/>
  <c r="E155" i="2"/>
  <c r="E159" i="2" s="1"/>
  <c r="C165" i="2"/>
  <c r="D27" i="2"/>
  <c r="D75" i="2"/>
  <c r="D91" i="2"/>
  <c r="D117" i="2"/>
  <c r="D119" i="2"/>
  <c r="D129" i="2"/>
  <c r="D131" i="2"/>
  <c r="D140" i="2"/>
  <c r="D141" i="2"/>
  <c r="D150" i="2"/>
  <c r="D151" i="2"/>
  <c r="D155" i="2"/>
  <c r="D157" i="2"/>
  <c r="D161" i="2"/>
  <c r="D162" i="2"/>
  <c r="E103" i="2" l="1"/>
  <c r="E100" i="2"/>
  <c r="E98" i="2"/>
  <c r="E104" i="2"/>
  <c r="E96" i="2"/>
  <c r="E84" i="2"/>
  <c r="E81" i="2"/>
  <c r="E78" i="2"/>
  <c r="E77" i="2"/>
  <c r="E23" i="2"/>
  <c r="E20" i="2"/>
  <c r="E18" i="2"/>
  <c r="E24" i="2"/>
  <c r="E16" i="2"/>
  <c r="D12" i="2"/>
  <c r="D164" i="2"/>
  <c r="D15" i="2"/>
  <c r="D31" i="2"/>
  <c r="D47" i="2"/>
  <c r="D63" i="2"/>
  <c r="D79" i="2"/>
  <c r="D95" i="2"/>
  <c r="D111" i="2"/>
  <c r="D121" i="2"/>
  <c r="D127" i="2"/>
  <c r="D132" i="2"/>
  <c r="D137" i="2"/>
  <c r="D143" i="2"/>
  <c r="D148" i="2"/>
  <c r="D152" i="2"/>
  <c r="D156" i="2"/>
  <c r="D160" i="2"/>
  <c r="D19" i="2"/>
  <c r="D35" i="2"/>
  <c r="D51" i="2"/>
  <c r="D67" i="2"/>
  <c r="D83" i="2"/>
  <c r="D99" i="2"/>
  <c r="D115" i="2"/>
  <c r="D123" i="2"/>
  <c r="D128" i="2"/>
  <c r="D133" i="2"/>
  <c r="D139" i="2"/>
  <c r="D144" i="2"/>
  <c r="D149" i="2"/>
  <c r="D23" i="2"/>
  <c r="D39" i="2"/>
  <c r="D55" i="2"/>
  <c r="D71" i="2"/>
  <c r="D87" i="2"/>
  <c r="E102" i="2"/>
  <c r="E82" i="2"/>
  <c r="E22" i="2"/>
  <c r="D159" i="2"/>
  <c r="D154" i="2"/>
  <c r="D147" i="2"/>
  <c r="D136" i="2"/>
  <c r="D125" i="2"/>
  <c r="D107" i="2"/>
  <c r="D59" i="2"/>
  <c r="D163" i="2"/>
  <c r="D158" i="2"/>
  <c r="D153" i="2"/>
  <c r="D145" i="2"/>
  <c r="D135" i="2"/>
  <c r="D124" i="2"/>
  <c r="D103" i="2"/>
  <c r="D43" i="2"/>
  <c r="E33" i="2"/>
  <c r="E32" i="2"/>
  <c r="E28" i="2"/>
  <c r="E26" i="2"/>
  <c r="E161" i="2"/>
  <c r="E157" i="2"/>
  <c r="E149" i="2"/>
  <c r="E153" i="2"/>
  <c r="E90" i="2"/>
  <c r="E52" i="2"/>
  <c r="E38" i="2"/>
  <c r="F163" i="2"/>
  <c r="F159" i="2"/>
  <c r="F155" i="2"/>
  <c r="F151" i="2"/>
  <c r="F147" i="2"/>
  <c r="F143" i="2"/>
  <c r="F139" i="2"/>
  <c r="F135" i="2"/>
  <c r="F131" i="2"/>
  <c r="F127" i="2"/>
  <c r="F123" i="2"/>
  <c r="F119" i="2"/>
  <c r="F115" i="2"/>
  <c r="F111" i="2"/>
  <c r="F107" i="2"/>
  <c r="F103" i="2"/>
  <c r="F99" i="2"/>
  <c r="F95" i="2"/>
  <c r="F91" i="2"/>
  <c r="F87" i="2"/>
  <c r="F83" i="2"/>
  <c r="F79" i="2"/>
  <c r="F75" i="2"/>
  <c r="F71" i="2"/>
  <c r="F67" i="2"/>
  <c r="F63" i="2"/>
  <c r="F59" i="2"/>
  <c r="F55" i="2"/>
  <c r="F51" i="2"/>
  <c r="F47" i="2"/>
  <c r="F43" i="2"/>
  <c r="F39" i="2"/>
  <c r="F35" i="2"/>
  <c r="F31" i="2"/>
  <c r="F27" i="2"/>
  <c r="F23" i="2"/>
  <c r="F19" i="2"/>
  <c r="F15" i="2"/>
  <c r="E146" i="2"/>
  <c r="E150" i="2"/>
  <c r="E154" i="2"/>
  <c r="E107" i="2"/>
  <c r="E92" i="2"/>
  <c r="E68" i="2"/>
  <c r="F162" i="2"/>
  <c r="F158" i="2"/>
  <c r="F154" i="2"/>
  <c r="F150" i="2"/>
  <c r="F146" i="2"/>
  <c r="F142" i="2"/>
  <c r="F138" i="2"/>
  <c r="F134" i="2"/>
  <c r="F130" i="2"/>
  <c r="F126" i="2"/>
  <c r="F122" i="2"/>
  <c r="F118" i="2"/>
  <c r="F114" i="2"/>
  <c r="F110" i="2"/>
  <c r="F106" i="2"/>
  <c r="F102" i="2"/>
  <c r="F98" i="2"/>
  <c r="F94" i="2"/>
  <c r="F90" i="2"/>
  <c r="F86" i="2"/>
  <c r="F82" i="2"/>
  <c r="F78" i="2"/>
  <c r="F74" i="2"/>
  <c r="F70" i="2"/>
  <c r="F66" i="2"/>
  <c r="F62" i="2"/>
  <c r="F58" i="2"/>
  <c r="F54" i="2"/>
  <c r="F50" i="2"/>
  <c r="F46" i="2"/>
  <c r="F42" i="2"/>
  <c r="F38" i="2"/>
  <c r="F34" i="2"/>
  <c r="F30" i="2"/>
  <c r="F26" i="2"/>
  <c r="F22" i="2"/>
  <c r="F18" i="2"/>
  <c r="F14" i="2"/>
  <c r="E156" i="2"/>
  <c r="E160" i="2"/>
  <c r="E163" i="2"/>
  <c r="E147" i="2"/>
  <c r="E118" i="2"/>
  <c r="E111" i="2"/>
  <c r="E86" i="2"/>
  <c r="E94" i="2"/>
  <c r="E72" i="2"/>
  <c r="E48" i="2"/>
  <c r="E42" i="2"/>
  <c r="F161" i="2"/>
  <c r="F157" i="2"/>
  <c r="F153" i="2"/>
  <c r="F149" i="2"/>
  <c r="F145" i="2"/>
  <c r="F141" i="2"/>
  <c r="F137" i="2"/>
  <c r="F133" i="2"/>
  <c r="F129" i="2"/>
  <c r="F125" i="2"/>
  <c r="F121" i="2"/>
  <c r="F117" i="2"/>
  <c r="F113" i="2"/>
  <c r="F109" i="2"/>
  <c r="F105" i="2"/>
  <c r="F101" i="2"/>
  <c r="F97" i="2"/>
  <c r="F93" i="2"/>
  <c r="F89" i="2"/>
  <c r="F85" i="2"/>
  <c r="F81" i="2"/>
  <c r="F77" i="2"/>
  <c r="F73" i="2"/>
  <c r="F69" i="2"/>
  <c r="F65" i="2"/>
  <c r="F61" i="2"/>
  <c r="F57" i="2"/>
  <c r="F53" i="2"/>
  <c r="F49" i="2"/>
  <c r="F45" i="2"/>
  <c r="F41" i="2"/>
  <c r="F37" i="2"/>
  <c r="F33" i="2"/>
  <c r="F29" i="2"/>
  <c r="F25" i="2"/>
  <c r="F21" i="2"/>
  <c r="F17" i="2"/>
  <c r="F13" i="2"/>
  <c r="E14" i="2"/>
  <c r="E17" i="2"/>
  <c r="E21" i="2"/>
  <c r="E19" i="2"/>
  <c r="E30" i="2"/>
  <c r="E34" i="2"/>
  <c r="E27" i="2"/>
  <c r="E31" i="2"/>
  <c r="E29" i="2"/>
  <c r="E39" i="2"/>
  <c r="E43" i="2"/>
  <c r="E36" i="2"/>
  <c r="E40" i="2"/>
  <c r="E47" i="2"/>
  <c r="E51" i="2"/>
  <c r="E49" i="2"/>
  <c r="E59" i="2"/>
  <c r="E63" i="2"/>
  <c r="E56" i="2"/>
  <c r="E60" i="2"/>
  <c r="E64" i="2"/>
  <c r="E57" i="2"/>
  <c r="E61" i="2"/>
  <c r="E58" i="2"/>
  <c r="E67" i="2"/>
  <c r="E71" i="2"/>
  <c r="E69" i="2"/>
  <c r="E73" i="2"/>
  <c r="E66" i="2"/>
  <c r="E70" i="2"/>
  <c r="E79" i="2"/>
  <c r="E83" i="2"/>
  <c r="E76" i="2"/>
  <c r="E80" i="2"/>
  <c r="E87" i="2"/>
  <c r="E91" i="2"/>
  <c r="E89" i="2"/>
  <c r="E97" i="2"/>
  <c r="E101" i="2"/>
  <c r="E99" i="2"/>
  <c r="E109" i="2"/>
  <c r="E113" i="2"/>
  <c r="E108" i="2"/>
  <c r="E112" i="2"/>
  <c r="E106" i="2"/>
  <c r="E110" i="2"/>
  <c r="E117" i="2"/>
  <c r="E121" i="2"/>
  <c r="E119" i="2"/>
  <c r="E123" i="2"/>
  <c r="E116" i="2"/>
  <c r="E120" i="2"/>
  <c r="E129" i="2"/>
  <c r="E133" i="2"/>
  <c r="E126" i="2"/>
  <c r="E130" i="2"/>
  <c r="E134" i="2"/>
  <c r="E127" i="2"/>
  <c r="E137" i="2"/>
  <c r="E141" i="2"/>
  <c r="E138" i="2"/>
  <c r="E142" i="2"/>
  <c r="E139" i="2"/>
  <c r="D146" i="2"/>
  <c r="D142" i="2"/>
  <c r="D138" i="2"/>
  <c r="D134" i="2"/>
  <c r="D130" i="2"/>
  <c r="D126" i="2"/>
  <c r="D122" i="2"/>
  <c r="D118" i="2"/>
  <c r="D114" i="2"/>
  <c r="D110" i="2"/>
  <c r="D106" i="2"/>
  <c r="D102" i="2"/>
  <c r="D98" i="2"/>
  <c r="D94" i="2"/>
  <c r="D90" i="2"/>
  <c r="D86" i="2"/>
  <c r="D82" i="2"/>
  <c r="D78" i="2"/>
  <c r="D74" i="2"/>
  <c r="D70" i="2"/>
  <c r="D66" i="2"/>
  <c r="D62" i="2"/>
  <c r="D58" i="2"/>
  <c r="D54" i="2"/>
  <c r="D50" i="2"/>
  <c r="D46" i="2"/>
  <c r="D42" i="2"/>
  <c r="D38" i="2"/>
  <c r="D34" i="2"/>
  <c r="D30" i="2"/>
  <c r="D26" i="2"/>
  <c r="D22" i="2"/>
  <c r="D18" i="2"/>
  <c r="D14" i="2"/>
  <c r="D113" i="2"/>
  <c r="D109" i="2"/>
  <c r="D105" i="2"/>
  <c r="D101" i="2"/>
  <c r="D97" i="2"/>
  <c r="D93" i="2"/>
  <c r="D89" i="2"/>
  <c r="D85" i="2"/>
  <c r="D81" i="2"/>
  <c r="D77" i="2"/>
  <c r="D73" i="2"/>
  <c r="D69" i="2"/>
  <c r="D65" i="2"/>
  <c r="D61" i="2"/>
  <c r="D57" i="2"/>
  <c r="D53" i="2"/>
  <c r="D49" i="2"/>
  <c r="D45" i="2"/>
  <c r="D41" i="2"/>
  <c r="D37" i="2"/>
  <c r="D33" i="2"/>
  <c r="D29" i="2"/>
  <c r="D25" i="2"/>
  <c r="D21" i="2"/>
  <c r="D17" i="2"/>
  <c r="D13" i="2"/>
  <c r="D120" i="2"/>
  <c r="D116" i="2"/>
  <c r="D112" i="2"/>
  <c r="D108" i="2"/>
  <c r="D104" i="2"/>
  <c r="D100" i="2"/>
  <c r="D96" i="2"/>
  <c r="D92" i="2"/>
  <c r="D88" i="2"/>
  <c r="D84" i="2"/>
  <c r="D80" i="2"/>
  <c r="D76" i="2"/>
  <c r="D72" i="2"/>
  <c r="D68" i="2"/>
  <c r="D64" i="2"/>
  <c r="D60" i="2"/>
  <c r="D56" i="2"/>
  <c r="D52" i="2"/>
  <c r="D48" i="2"/>
  <c r="D44" i="2"/>
  <c r="D40" i="2"/>
  <c r="D36" i="2"/>
  <c r="D32" i="2"/>
  <c r="D28" i="2"/>
  <c r="D24" i="2"/>
  <c r="D20" i="2"/>
  <c r="D16" i="2"/>
</calcChain>
</file>

<file path=xl/sharedStrings.xml><?xml version="1.0" encoding="utf-8"?>
<sst xmlns="http://schemas.openxmlformats.org/spreadsheetml/2006/main" count="72" uniqueCount="63">
  <si>
    <t xml:space="preserve">2.1.1  </t>
  </si>
  <si>
    <t>PRECIPITACIÓN ANUAL EN AÑOS NORMALES, SEGÚN ESTACIÓN METEOROLÓGICA.</t>
  </si>
  <si>
    <t xml:space="preserve">                   </t>
  </si>
  <si>
    <t>PERÍODOS 1931-1960 y 1961-1990</t>
  </si>
  <si>
    <t>ESTACIÓN METEOROLÓGICA</t>
  </si>
  <si>
    <t>AEROPUERTO DE UBICACIÓN ESTACIÓN METEOROLÓGICA</t>
  </si>
  <si>
    <t>Precipitación en años normales (mm)</t>
  </si>
  <si>
    <r>
      <t>1931-1960</t>
    </r>
    <r>
      <rPr>
        <b/>
        <vertAlign val="superscript"/>
        <sz val="8"/>
        <rFont val="C Helvetica Condensed"/>
        <family val="2"/>
      </rPr>
      <t>/1</t>
    </r>
  </si>
  <si>
    <r>
      <t>1961-1990</t>
    </r>
    <r>
      <rPr>
        <b/>
        <vertAlign val="superscript"/>
        <sz val="8"/>
        <rFont val="C Helvetica Condensed"/>
        <family val="2"/>
      </rPr>
      <t>/2</t>
    </r>
  </si>
  <si>
    <t>Arica</t>
  </si>
  <si>
    <t>Chacalluta</t>
  </si>
  <si>
    <t>Iquique</t>
  </si>
  <si>
    <t>Diego Aracena</t>
  </si>
  <si>
    <t>Antofagasta</t>
  </si>
  <si>
    <t>Cerro Moreno</t>
  </si>
  <si>
    <t>Isla de Pascua</t>
  </si>
  <si>
    <t>Mataveri</t>
  </si>
  <si>
    <t>Copiapó</t>
  </si>
  <si>
    <t>Chamonate</t>
  </si>
  <si>
    <t>Vallenar</t>
  </si>
  <si>
    <t>...</t>
  </si>
  <si>
    <t>La Serena</t>
  </si>
  <si>
    <t>La Florida</t>
  </si>
  <si>
    <t>Valparaíso</t>
  </si>
  <si>
    <t>Punta Ángeles</t>
  </si>
  <si>
    <t xml:space="preserve">Valparaíso </t>
  </si>
  <si>
    <t>Jardín Botánico</t>
  </si>
  <si>
    <r>
      <t>a/</t>
    </r>
    <r>
      <rPr>
        <sz val="8"/>
        <rFont val="C Helvetica Condensed"/>
        <family val="2"/>
      </rPr>
      <t>436,1</t>
    </r>
  </si>
  <si>
    <t xml:space="preserve">Santiago </t>
  </si>
  <si>
    <t>Quinta Normal</t>
  </si>
  <si>
    <t>Pudahuel</t>
  </si>
  <si>
    <t>Cerrillos</t>
  </si>
  <si>
    <t>Juan Fernández</t>
  </si>
  <si>
    <t>Curicó</t>
  </si>
  <si>
    <t>General Freire</t>
  </si>
  <si>
    <t>Chillán</t>
  </si>
  <si>
    <t>General Bernardo O'Higgins</t>
  </si>
  <si>
    <t>Concepción</t>
  </si>
  <si>
    <t>Carriel Sur</t>
  </si>
  <si>
    <t>Temuco</t>
  </si>
  <si>
    <t>Maquehue</t>
  </si>
  <si>
    <t>Valdivia</t>
  </si>
  <si>
    <t>Pichoy</t>
  </si>
  <si>
    <t>Osorno</t>
  </si>
  <si>
    <t>Cañal Bajo</t>
  </si>
  <si>
    <t>Puerto Montt</t>
  </si>
  <si>
    <t>El Tepual</t>
  </si>
  <si>
    <t>Coyhaique</t>
  </si>
  <si>
    <t>Teniente Vidal</t>
  </si>
  <si>
    <t>Balmaceda</t>
  </si>
  <si>
    <t>Punta Arenas</t>
  </si>
  <si>
    <t>Presidente Carlos Ibáñez</t>
  </si>
  <si>
    <t xml:space="preserve">Base Antártica </t>
  </si>
  <si>
    <t xml:space="preserve">Eduardo Frei </t>
  </si>
  <si>
    <t>… Información no disponible.</t>
  </si>
  <si>
    <r>
      <t>1</t>
    </r>
    <r>
      <rPr>
        <sz val="7"/>
        <rFont val="C Helvetica Condensed"/>
        <family val="2"/>
      </rPr>
      <t xml:space="preserve"> Corresponde a los promedios anuales de precipitación calculados para el período 1931-1960.</t>
    </r>
  </si>
  <si>
    <r>
      <t>2</t>
    </r>
    <r>
      <rPr>
        <sz val="7"/>
        <rFont val="C Helvetica Condensed"/>
        <family val="2"/>
      </rPr>
      <t xml:space="preserve"> Corresponde a los promedios anuales de precipitación calculados para el período 1961-1990.        </t>
    </r>
  </si>
  <si>
    <r>
      <rPr>
        <b/>
        <sz val="7"/>
        <rFont val="Helvetica"/>
        <family val="2"/>
      </rPr>
      <t xml:space="preserve">a </t>
    </r>
    <r>
      <rPr>
        <sz val="7"/>
        <rFont val="Helvetica"/>
        <family val="2"/>
      </rPr>
      <t>Esta cifra corresponde a la media calculada sobre la base de quince años de información (1998-2012).</t>
    </r>
  </si>
  <si>
    <t>FUENTE:  Dirección Meteorológica de Chile (DMC).</t>
  </si>
  <si>
    <t>Anual</t>
  </si>
  <si>
    <t>http://biblioteca.dgf.uchile.cl/anuarios/Pluviometria/06_Hoya_hidrogr%E1ficas_308.pdf</t>
  </si>
  <si>
    <t>Media</t>
  </si>
  <si>
    <t>Media decadal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</si>
</sst>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#,##0.0"/>
    <numFmt numFmtId="166" formatCode="0.0"/>
    <numFmt numFmtId="170" formatCode="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 Helvetica Condensed"/>
      <family val="2"/>
    </font>
    <font>
      <sz val="11"/>
      <name val="C Helvetica Condensed"/>
      <family val="2"/>
    </font>
    <font>
      <b/>
      <sz val="8"/>
      <name val="C Helvetica Condensed"/>
      <family val="2"/>
    </font>
    <font>
      <b/>
      <sz val="7"/>
      <name val="C Helvetica Condensed"/>
      <family val="2"/>
    </font>
    <font>
      <sz val="8"/>
      <name val="C Helvetica Condensed"/>
      <family val="2"/>
    </font>
    <font>
      <sz val="7"/>
      <name val="C Helvetica Condensed"/>
      <family val="2"/>
    </font>
    <font>
      <sz val="7"/>
      <color indexed="8"/>
      <name val="C Helvetica Condensed"/>
      <family val="2"/>
    </font>
    <font>
      <sz val="8"/>
      <color indexed="10"/>
      <name val="C Helvetica Condensed"/>
      <family val="2"/>
    </font>
    <font>
      <b/>
      <vertAlign val="superscript"/>
      <sz val="8"/>
      <name val="C Helvetica Condensed"/>
      <family val="2"/>
    </font>
    <font>
      <sz val="10"/>
      <name val="C Helvetica Condensed"/>
      <family val="2"/>
    </font>
    <font>
      <b/>
      <sz val="11"/>
      <name val="C Helvetica Condensed"/>
      <family val="2"/>
    </font>
    <font>
      <sz val="7"/>
      <color indexed="10"/>
      <name val="C Helvetica Condensed"/>
      <family val="2"/>
    </font>
    <font>
      <vertAlign val="superscript"/>
      <sz val="8"/>
      <name val="C Helvetica Condensed"/>
      <family val="2"/>
    </font>
    <font>
      <sz val="7"/>
      <name val="Helvetica"/>
      <family val="2"/>
    </font>
    <font>
      <b/>
      <sz val="7"/>
      <name val="Helvetica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2" fillId="2" borderId="0" xfId="1" applyFont="1" applyFill="1" applyAlignment="1" applyProtection="1">
      <alignment horizontal="left"/>
      <protection locked="0"/>
    </xf>
    <xf numFmtId="0" fontId="4" fillId="2" borderId="0" xfId="1" applyFont="1" applyFill="1" applyAlignment="1" applyProtection="1">
      <alignment horizontal="left" vertical="center" wrapText="1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>
      <alignment horizontal="left" vertical="center"/>
    </xf>
    <xf numFmtId="0" fontId="6" fillId="2" borderId="0" xfId="1" applyFont="1" applyFill="1"/>
    <xf numFmtId="0" fontId="4" fillId="2" borderId="0" xfId="1" applyFont="1" applyFill="1" applyAlignment="1" applyProtection="1">
      <alignment horizontal="right" vertical="center"/>
      <protection locked="0"/>
    </xf>
    <xf numFmtId="0" fontId="4" fillId="2" borderId="0" xfId="1" applyFont="1" applyFill="1" applyAlignment="1">
      <alignment vertical="center"/>
    </xf>
    <xf numFmtId="0" fontId="7" fillId="2" borderId="0" xfId="1" applyFont="1" applyFill="1" applyAlignment="1" applyProtection="1">
      <alignment horizontal="left"/>
      <protection locked="0"/>
    </xf>
    <xf numFmtId="0" fontId="8" fillId="2" borderId="0" xfId="1" applyFont="1" applyFill="1" applyProtection="1">
      <protection locked="0"/>
    </xf>
    <xf numFmtId="0" fontId="5" fillId="2" borderId="0" xfId="1" applyFont="1" applyFill="1" applyProtection="1">
      <protection locked="0"/>
    </xf>
    <xf numFmtId="0" fontId="7" fillId="2" borderId="0" xfId="1" applyFont="1" applyFill="1" applyProtection="1">
      <protection locked="0"/>
    </xf>
    <xf numFmtId="164" fontId="8" fillId="2" borderId="0" xfId="1" applyNumberFormat="1" applyFont="1" applyFill="1" applyProtection="1">
      <protection locked="0"/>
    </xf>
    <xf numFmtId="165" fontId="6" fillId="2" borderId="0" xfId="1" applyNumberFormat="1" applyFont="1" applyFill="1" applyAlignment="1">
      <alignment horizontal="right"/>
    </xf>
    <xf numFmtId="0" fontId="6" fillId="2" borderId="0" xfId="1" applyFont="1" applyFill="1" applyAlignment="1" applyProtection="1">
      <alignment horizontal="left"/>
      <protection locked="0"/>
    </xf>
    <xf numFmtId="165" fontId="6" fillId="2" borderId="0" xfId="1" applyNumberFormat="1" applyFont="1" applyFill="1" applyAlignment="1" applyProtection="1">
      <alignment horizontal="right"/>
      <protection locked="0"/>
    </xf>
    <xf numFmtId="0" fontId="2" fillId="2" borderId="1" xfId="1" applyFont="1" applyFill="1" applyBorder="1"/>
    <xf numFmtId="0" fontId="6" fillId="2" borderId="1" xfId="1" applyFont="1" applyFill="1" applyBorder="1"/>
    <xf numFmtId="0" fontId="6" fillId="2" borderId="1" xfId="1" applyFont="1" applyFill="1" applyBorder="1" applyAlignment="1">
      <alignment horizontal="right"/>
    </xf>
    <xf numFmtId="0" fontId="7" fillId="2" borderId="3" xfId="1" applyFont="1" applyFill="1" applyBorder="1" applyAlignment="1" applyProtection="1">
      <alignment horizontal="left"/>
      <protection locked="0"/>
    </xf>
    <xf numFmtId="0" fontId="8" fillId="2" borderId="3" xfId="1" applyFont="1" applyFill="1" applyBorder="1" applyProtection="1">
      <protection locked="0"/>
    </xf>
    <xf numFmtId="0" fontId="7" fillId="2" borderId="3" xfId="1" applyFont="1" applyFill="1" applyBorder="1" applyProtection="1">
      <protection locked="0"/>
    </xf>
    <xf numFmtId="165" fontId="7" fillId="2" borderId="0" xfId="1" applyNumberFormat="1" applyFont="1" applyFill="1"/>
    <xf numFmtId="0" fontId="11" fillId="2" borderId="0" xfId="1" applyFont="1" applyFill="1"/>
    <xf numFmtId="0" fontId="12" fillId="2" borderId="0" xfId="1" applyFont="1" applyFill="1" applyAlignment="1" applyProtection="1">
      <alignment vertical="center"/>
      <protection locked="0"/>
    </xf>
    <xf numFmtId="0" fontId="3" fillId="2" borderId="0" xfId="1" applyFont="1" applyFill="1"/>
    <xf numFmtId="0" fontId="2" fillId="2" borderId="0" xfId="1" applyFont="1" applyFill="1"/>
    <xf numFmtId="0" fontId="6" fillId="2" borderId="0" xfId="1" applyFont="1" applyFill="1" applyAlignment="1" applyProtection="1">
      <alignment horizontal="right"/>
      <protection locked="0"/>
    </xf>
    <xf numFmtId="0" fontId="7" fillId="2" borderId="0" xfId="1" applyFont="1" applyFill="1"/>
    <xf numFmtId="165" fontId="6" fillId="2" borderId="0" xfId="1" quotePrefix="1" applyNumberFormat="1" applyFont="1" applyFill="1" applyAlignment="1">
      <alignment horizontal="right"/>
    </xf>
    <xf numFmtId="0" fontId="9" fillId="2" borderId="0" xfId="1" applyFont="1" applyFill="1"/>
    <xf numFmtId="0" fontId="6" fillId="2" borderId="0" xfId="1" applyFont="1" applyFill="1" applyAlignment="1">
      <alignment horizontal="right"/>
    </xf>
    <xf numFmtId="0" fontId="3" fillId="2" borderId="0" xfId="1" applyFont="1" applyFill="1" applyProtection="1">
      <protection locked="0"/>
    </xf>
    <xf numFmtId="0" fontId="7" fillId="2" borderId="0" xfId="1" applyFont="1" applyFill="1" applyAlignment="1">
      <alignment horizontal="right"/>
    </xf>
    <xf numFmtId="165" fontId="7" fillId="2" borderId="0" xfId="1" applyNumberFormat="1" applyFont="1" applyFill="1" applyAlignment="1">
      <alignment horizontal="right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13" fillId="2" borderId="0" xfId="1" applyFont="1" applyFill="1" applyProtection="1">
      <protection locked="0"/>
    </xf>
    <xf numFmtId="0" fontId="15" fillId="2" borderId="0" xfId="1" applyFont="1" applyFill="1"/>
    <xf numFmtId="166" fontId="14" fillId="2" borderId="0" xfId="1" applyNumberFormat="1" applyFont="1" applyFill="1" applyAlignment="1" applyProtection="1">
      <alignment horizontal="right"/>
      <protection locked="0"/>
    </xf>
    <xf numFmtId="0" fontId="6" fillId="2" borderId="0" xfId="1" applyFont="1" applyFill="1" applyAlignment="1" applyProtection="1">
      <alignment horizontal="center"/>
      <protection locked="0"/>
    </xf>
    <xf numFmtId="165" fontId="6" fillId="2" borderId="0" xfId="1" applyNumberFormat="1" applyFont="1" applyFill="1" applyAlignment="1">
      <alignment horizontal="center"/>
    </xf>
    <xf numFmtId="165" fontId="6" fillId="2" borderId="0" xfId="1" applyNumberFormat="1" applyFont="1" applyFill="1" applyAlignment="1" applyProtection="1">
      <alignment horizontal="center"/>
      <protection locked="0"/>
    </xf>
    <xf numFmtId="165" fontId="6" fillId="2" borderId="0" xfId="1" quotePrefix="1" applyNumberFormat="1" applyFont="1" applyFill="1" applyAlignment="1">
      <alignment horizontal="center"/>
    </xf>
    <xf numFmtId="166" fontId="14" fillId="2" borderId="0" xfId="1" applyNumberFormat="1" applyFont="1" applyFill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2" borderId="2" xfId="1" applyFont="1" applyFill="1" applyBorder="1" applyAlignment="1">
      <alignment horizontal="center" vertical="center"/>
    </xf>
    <xf numFmtId="0" fontId="11" fillId="2" borderId="0" xfId="0" applyFont="1" applyFill="1"/>
    <xf numFmtId="165" fontId="6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7" fillId="2" borderId="0" xfId="0" applyFont="1" applyFill="1"/>
    <xf numFmtId="165" fontId="17" fillId="2" borderId="0" xfId="1" applyNumberFormat="1" applyFont="1" applyFill="1" applyAlignment="1">
      <alignment horizontal="right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right"/>
    </xf>
    <xf numFmtId="0" fontId="4" fillId="2" borderId="0" xfId="1" applyFont="1" applyFill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right" vertical="center"/>
      <protection locked="0"/>
    </xf>
    <xf numFmtId="0" fontId="5" fillId="2" borderId="0" xfId="1" applyFont="1" applyFill="1" applyAlignment="1" applyProtection="1">
      <alignment horizontal="left" vertical="center" wrapText="1"/>
      <protection locked="0"/>
    </xf>
    <xf numFmtId="170" fontId="11" fillId="2" borderId="0" xfId="0" applyNumberFormat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02275657485124"/>
          <c:y val="4.4989775051124746E-2"/>
          <c:w val="0.80659703754832668"/>
          <c:h val="0.8304571437772732"/>
        </c:manualLayout>
      </c:layout>
      <c:lineChart>
        <c:grouping val="standard"/>
        <c:varyColors val="0"/>
        <c:ser>
          <c:idx val="0"/>
          <c:order val="0"/>
          <c:tx>
            <c:strRef>
              <c:f>Hoja2!$C$11</c:f>
              <c:strCache>
                <c:ptCount val="1"/>
                <c:pt idx="0">
                  <c:v>Anual</c:v>
                </c:pt>
              </c:strCache>
            </c:strRef>
          </c:tx>
          <c:spPr>
            <a:ln w="9525"/>
          </c:spPr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-0.50941162406035378"/>
                  <c:y val="0.2283619148833389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-0,51x + 375</a:t>
                    </a:r>
                    <a:endParaRPr lang="en-US"/>
                  </a:p>
                </c:rich>
              </c:tx>
              <c:numFmt formatCode="#,##0.00" sourceLinked="0"/>
            </c:trendlineLbl>
          </c:trendline>
          <c:cat>
            <c:numRef>
              <c:f>Hoja2!$B$12:$B$164</c:f>
              <c:numCache>
                <c:formatCode>General</c:formatCode>
                <c:ptCount val="153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  <c:pt idx="147">
                  <c:v>2013</c:v>
                </c:pt>
                <c:pt idx="148">
                  <c:v>2014</c:v>
                </c:pt>
                <c:pt idx="149">
                  <c:v>2015</c:v>
                </c:pt>
                <c:pt idx="150">
                  <c:v>2016</c:v>
                </c:pt>
                <c:pt idx="151">
                  <c:v>2017</c:v>
                </c:pt>
                <c:pt idx="152">
                  <c:v>2018</c:v>
                </c:pt>
              </c:numCache>
            </c:numRef>
          </c:cat>
          <c:val>
            <c:numRef>
              <c:f>Hoja2!$C$12:$C$164</c:f>
              <c:numCache>
                <c:formatCode>General</c:formatCode>
                <c:ptCount val="153"/>
                <c:pt idx="0">
                  <c:v>220</c:v>
                </c:pt>
                <c:pt idx="1">
                  <c:v>239</c:v>
                </c:pt>
                <c:pt idx="2">
                  <c:v>598</c:v>
                </c:pt>
                <c:pt idx="3">
                  <c:v>158</c:v>
                </c:pt>
                <c:pt idx="4">
                  <c:v>205</c:v>
                </c:pt>
                <c:pt idx="5">
                  <c:v>301</c:v>
                </c:pt>
                <c:pt idx="6">
                  <c:v>158</c:v>
                </c:pt>
                <c:pt idx="7">
                  <c:v>295</c:v>
                </c:pt>
                <c:pt idx="8">
                  <c:v>263</c:v>
                </c:pt>
                <c:pt idx="9">
                  <c:v>239</c:v>
                </c:pt>
                <c:pt idx="10">
                  <c:v>203</c:v>
                </c:pt>
                <c:pt idx="11">
                  <c:v>652</c:v>
                </c:pt>
                <c:pt idx="12">
                  <c:v>402</c:v>
                </c:pt>
                <c:pt idx="13">
                  <c:v>166</c:v>
                </c:pt>
                <c:pt idx="14">
                  <c:v>653</c:v>
                </c:pt>
                <c:pt idx="15">
                  <c:v>441</c:v>
                </c:pt>
                <c:pt idx="16">
                  <c:v>304</c:v>
                </c:pt>
                <c:pt idx="17">
                  <c:v>366</c:v>
                </c:pt>
                <c:pt idx="18">
                  <c:v>387</c:v>
                </c:pt>
                <c:pt idx="19">
                  <c:v>397</c:v>
                </c:pt>
                <c:pt idx="20">
                  <c:v>126</c:v>
                </c:pt>
                <c:pt idx="21">
                  <c:v>564</c:v>
                </c:pt>
                <c:pt idx="22">
                  <c:v>693</c:v>
                </c:pt>
                <c:pt idx="23">
                  <c:v>230</c:v>
                </c:pt>
                <c:pt idx="24">
                  <c:v>222</c:v>
                </c:pt>
                <c:pt idx="25">
                  <c:v>614</c:v>
                </c:pt>
                <c:pt idx="26">
                  <c:v>123</c:v>
                </c:pt>
                <c:pt idx="27">
                  <c:v>238</c:v>
                </c:pt>
                <c:pt idx="28">
                  <c:v>242</c:v>
                </c:pt>
                <c:pt idx="29">
                  <c:v>293</c:v>
                </c:pt>
                <c:pt idx="30">
                  <c:v>263</c:v>
                </c:pt>
                <c:pt idx="31">
                  <c:v>355</c:v>
                </c:pt>
                <c:pt idx="32">
                  <c:v>498</c:v>
                </c:pt>
                <c:pt idx="33">
                  <c:v>773</c:v>
                </c:pt>
                <c:pt idx="34">
                  <c:v>820</c:v>
                </c:pt>
                <c:pt idx="35">
                  <c:v>384</c:v>
                </c:pt>
                <c:pt idx="36">
                  <c:v>506</c:v>
                </c:pt>
                <c:pt idx="37">
                  <c:v>194</c:v>
                </c:pt>
                <c:pt idx="38">
                  <c:v>687</c:v>
                </c:pt>
                <c:pt idx="39">
                  <c:v>626</c:v>
                </c:pt>
                <c:pt idx="40">
                  <c:v>294</c:v>
                </c:pt>
                <c:pt idx="41">
                  <c:v>268</c:v>
                </c:pt>
                <c:pt idx="42">
                  <c:v>202</c:v>
                </c:pt>
                <c:pt idx="43">
                  <c:v>184</c:v>
                </c:pt>
                <c:pt idx="44">
                  <c:v>270</c:v>
                </c:pt>
                <c:pt idx="45">
                  <c:v>170</c:v>
                </c:pt>
                <c:pt idx="46">
                  <c:v>291</c:v>
                </c:pt>
                <c:pt idx="47">
                  <c:v>267</c:v>
                </c:pt>
                <c:pt idx="48">
                  <c:v>700.5</c:v>
                </c:pt>
                <c:pt idx="49">
                  <c:v>236.8</c:v>
                </c:pt>
                <c:pt idx="50">
                  <c:v>225.3</c:v>
                </c:pt>
                <c:pt idx="51">
                  <c:v>203.8</c:v>
                </c:pt>
                <c:pt idx="52">
                  <c:v>376.8</c:v>
                </c:pt>
                <c:pt idx="53">
                  <c:v>649</c:v>
                </c:pt>
                <c:pt idx="54">
                  <c:v>290</c:v>
                </c:pt>
                <c:pt idx="55">
                  <c:v>435</c:v>
                </c:pt>
                <c:pt idx="56">
                  <c:v>449</c:v>
                </c:pt>
                <c:pt idx="57">
                  <c:v>306</c:v>
                </c:pt>
                <c:pt idx="58">
                  <c:v>66</c:v>
                </c:pt>
                <c:pt idx="59">
                  <c:v>259</c:v>
                </c:pt>
                <c:pt idx="60">
                  <c:v>760</c:v>
                </c:pt>
                <c:pt idx="61">
                  <c:v>406</c:v>
                </c:pt>
                <c:pt idx="62">
                  <c:v>340</c:v>
                </c:pt>
                <c:pt idx="63">
                  <c:v>355</c:v>
                </c:pt>
                <c:pt idx="64">
                  <c:v>500</c:v>
                </c:pt>
                <c:pt idx="65">
                  <c:v>320</c:v>
                </c:pt>
                <c:pt idx="66">
                  <c:v>351</c:v>
                </c:pt>
                <c:pt idx="67">
                  <c:v>316</c:v>
                </c:pt>
                <c:pt idx="68">
                  <c:v>520</c:v>
                </c:pt>
                <c:pt idx="69">
                  <c:v>252</c:v>
                </c:pt>
                <c:pt idx="70">
                  <c:v>379</c:v>
                </c:pt>
                <c:pt idx="71">
                  <c:v>347</c:v>
                </c:pt>
                <c:pt idx="72">
                  <c:v>203</c:v>
                </c:pt>
                <c:pt idx="73">
                  <c:v>323</c:v>
                </c:pt>
                <c:pt idx="74">
                  <c:v>340</c:v>
                </c:pt>
                <c:pt idx="75">
                  <c:v>674</c:v>
                </c:pt>
                <c:pt idx="76">
                  <c:v>402</c:v>
                </c:pt>
                <c:pt idx="77">
                  <c:v>204</c:v>
                </c:pt>
                <c:pt idx="78">
                  <c:v>494</c:v>
                </c:pt>
                <c:pt idx="79">
                  <c:v>247.2</c:v>
                </c:pt>
                <c:pt idx="80">
                  <c:v>127.3</c:v>
                </c:pt>
                <c:pt idx="81">
                  <c:v>253.3</c:v>
                </c:pt>
                <c:pt idx="82">
                  <c:v>367.9</c:v>
                </c:pt>
                <c:pt idx="83">
                  <c:v>306.5</c:v>
                </c:pt>
                <c:pt idx="84">
                  <c:v>292.7</c:v>
                </c:pt>
                <c:pt idx="85">
                  <c:v>322.89999999999998</c:v>
                </c:pt>
                <c:pt idx="86">
                  <c:v>334.4</c:v>
                </c:pt>
                <c:pt idx="87">
                  <c:v>583</c:v>
                </c:pt>
                <c:pt idx="88">
                  <c:v>316.2</c:v>
                </c:pt>
                <c:pt idx="89">
                  <c:v>193.9</c:v>
                </c:pt>
                <c:pt idx="90">
                  <c:v>264</c:v>
                </c:pt>
                <c:pt idx="91">
                  <c:v>309.39999999999998</c:v>
                </c:pt>
                <c:pt idx="92">
                  <c:v>335.8</c:v>
                </c:pt>
                <c:pt idx="93">
                  <c:v>319.7</c:v>
                </c:pt>
                <c:pt idx="94">
                  <c:v>193.9</c:v>
                </c:pt>
                <c:pt idx="95">
                  <c:v>260.89999999999998</c:v>
                </c:pt>
                <c:pt idx="96">
                  <c:v>226.6</c:v>
                </c:pt>
                <c:pt idx="97">
                  <c:v>455.5</c:v>
                </c:pt>
                <c:pt idx="98">
                  <c:v>186.5</c:v>
                </c:pt>
                <c:pt idx="99">
                  <c:v>413.7</c:v>
                </c:pt>
                <c:pt idx="100">
                  <c:v>364.1</c:v>
                </c:pt>
                <c:pt idx="101">
                  <c:v>172.8</c:v>
                </c:pt>
                <c:pt idx="102">
                  <c:v>69.2</c:v>
                </c:pt>
                <c:pt idx="103">
                  <c:v>178.3</c:v>
                </c:pt>
                <c:pt idx="104">
                  <c:v>358.2</c:v>
                </c:pt>
                <c:pt idx="105">
                  <c:v>296.3</c:v>
                </c:pt>
                <c:pt idx="106">
                  <c:v>595.29999999999995</c:v>
                </c:pt>
                <c:pt idx="107">
                  <c:v>183.5</c:v>
                </c:pt>
                <c:pt idx="108">
                  <c:v>417.5</c:v>
                </c:pt>
                <c:pt idx="109">
                  <c:v>156.19999999999999</c:v>
                </c:pt>
                <c:pt idx="110">
                  <c:v>190.5</c:v>
                </c:pt>
                <c:pt idx="111">
                  <c:v>412.6</c:v>
                </c:pt>
                <c:pt idx="112">
                  <c:v>387.3</c:v>
                </c:pt>
                <c:pt idx="113">
                  <c:v>220.5</c:v>
                </c:pt>
                <c:pt idx="114">
                  <c:v>320.8</c:v>
                </c:pt>
                <c:pt idx="115">
                  <c:v>281.89999999999998</c:v>
                </c:pt>
                <c:pt idx="116">
                  <c:v>623.4</c:v>
                </c:pt>
                <c:pt idx="117">
                  <c:v>365.1</c:v>
                </c:pt>
                <c:pt idx="118">
                  <c:v>455.5</c:v>
                </c:pt>
                <c:pt idx="119">
                  <c:v>186.2</c:v>
                </c:pt>
                <c:pt idx="120">
                  <c:v>311.3</c:v>
                </c:pt>
                <c:pt idx="121">
                  <c:v>712.1</c:v>
                </c:pt>
                <c:pt idx="122">
                  <c:v>139.6</c:v>
                </c:pt>
                <c:pt idx="123">
                  <c:v>302.5</c:v>
                </c:pt>
                <c:pt idx="124">
                  <c:v>205.8</c:v>
                </c:pt>
                <c:pt idx="125">
                  <c:v>379.6</c:v>
                </c:pt>
                <c:pt idx="126">
                  <c:v>464</c:v>
                </c:pt>
                <c:pt idx="127">
                  <c:v>316.7</c:v>
                </c:pt>
                <c:pt idx="128">
                  <c:v>236</c:v>
                </c:pt>
                <c:pt idx="129">
                  <c:v>172.5</c:v>
                </c:pt>
                <c:pt idx="130">
                  <c:v>164</c:v>
                </c:pt>
                <c:pt idx="131">
                  <c:v>709.3</c:v>
                </c:pt>
                <c:pt idx="132">
                  <c:v>89.3</c:v>
                </c:pt>
                <c:pt idx="133">
                  <c:v>343.2</c:v>
                </c:pt>
                <c:pt idx="134">
                  <c:v>473.9</c:v>
                </c:pt>
                <c:pt idx="135">
                  <c:v>311.89999999999998</c:v>
                </c:pt>
                <c:pt idx="136">
                  <c:v>600.79999999999995</c:v>
                </c:pt>
                <c:pt idx="137" formatCode="#,##0.0">
                  <c:v>224.9</c:v>
                </c:pt>
                <c:pt idx="138">
                  <c:v>353.8</c:v>
                </c:pt>
                <c:pt idx="139">
                  <c:v>434.9</c:v>
                </c:pt>
                <c:pt idx="140">
                  <c:v>335.6</c:v>
                </c:pt>
                <c:pt idx="141">
                  <c:v>168.4</c:v>
                </c:pt>
                <c:pt idx="142">
                  <c:v>350.8</c:v>
                </c:pt>
                <c:pt idx="143">
                  <c:v>276.8</c:v>
                </c:pt>
                <c:pt idx="144">
                  <c:v>259.5</c:v>
                </c:pt>
                <c:pt idx="145">
                  <c:v>147.5</c:v>
                </c:pt>
                <c:pt idx="146">
                  <c:v>215.8</c:v>
                </c:pt>
                <c:pt idx="147">
                  <c:v>165.1</c:v>
                </c:pt>
                <c:pt idx="148">
                  <c:v>203.4</c:v>
                </c:pt>
                <c:pt idx="149">
                  <c:v>217.5</c:v>
                </c:pt>
                <c:pt idx="150">
                  <c:v>268.7</c:v>
                </c:pt>
                <c:pt idx="151">
                  <c:v>278.39999999999998</c:v>
                </c:pt>
                <c:pt idx="152">
                  <c:v>151.4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8-49EE-AEF6-7E225BB871FB}"/>
            </c:ext>
          </c:extLst>
        </c:ser>
        <c:ser>
          <c:idx val="2"/>
          <c:order val="1"/>
          <c:tx>
            <c:strRef>
              <c:f>Hoja2!$E$11</c:f>
              <c:strCache>
                <c:ptCount val="1"/>
                <c:pt idx="0">
                  <c:v>Media decadal</c:v>
                </c:pt>
              </c:strCache>
            </c:strRef>
          </c:tx>
          <c:spPr>
            <a:ln w="0">
              <a:solidFill>
                <a:srgbClr val="FF0000">
                  <a:alpha val="0"/>
                </a:srgbClr>
              </a:solidFill>
            </a:ln>
          </c:spPr>
          <c:marker>
            <c:symbol val="dot"/>
            <c:size val="2"/>
            <c:spPr>
              <a:solidFill>
                <a:srgbClr val="FF0000"/>
              </a:solidFill>
            </c:spPr>
          </c:marker>
          <c:cat>
            <c:numRef>
              <c:f>Hoja2!$B$12:$B$164</c:f>
              <c:numCache>
                <c:formatCode>General</c:formatCode>
                <c:ptCount val="153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  <c:pt idx="147">
                  <c:v>2013</c:v>
                </c:pt>
                <c:pt idx="148">
                  <c:v>2014</c:v>
                </c:pt>
                <c:pt idx="149">
                  <c:v>2015</c:v>
                </c:pt>
                <c:pt idx="150">
                  <c:v>2016</c:v>
                </c:pt>
                <c:pt idx="151">
                  <c:v>2017</c:v>
                </c:pt>
                <c:pt idx="152">
                  <c:v>2018</c:v>
                </c:pt>
              </c:numCache>
            </c:numRef>
          </c:cat>
          <c:val>
            <c:numRef>
              <c:f>Hoja2!$E$12:$E$164</c:f>
              <c:numCache>
                <c:formatCode>General</c:formatCode>
                <c:ptCount val="153"/>
                <c:pt idx="0">
                  <c:v>352.33333333333331</c:v>
                </c:pt>
                <c:pt idx="1">
                  <c:v>352.33333333333331</c:v>
                </c:pt>
                <c:pt idx="2">
                  <c:v>352.33333333333331</c:v>
                </c:pt>
                <c:pt idx="3">
                  <c:v>287.60000000000002</c:v>
                </c:pt>
                <c:pt idx="4">
                  <c:v>287.60000000000002</c:v>
                </c:pt>
                <c:pt idx="5">
                  <c:v>287.60000000000002</c:v>
                </c:pt>
                <c:pt idx="6">
                  <c:v>287.60000000000002</c:v>
                </c:pt>
                <c:pt idx="7">
                  <c:v>287.60000000000002</c:v>
                </c:pt>
                <c:pt idx="8">
                  <c:v>287.60000000000002</c:v>
                </c:pt>
                <c:pt idx="9">
                  <c:v>287.60000000000002</c:v>
                </c:pt>
                <c:pt idx="10">
                  <c:v>287.60000000000002</c:v>
                </c:pt>
                <c:pt idx="11">
                  <c:v>287.60000000000002</c:v>
                </c:pt>
                <c:pt idx="12">
                  <c:v>287.60000000000002</c:v>
                </c:pt>
                <c:pt idx="13">
                  <c:v>409.7</c:v>
                </c:pt>
                <c:pt idx="14">
                  <c:v>409.7</c:v>
                </c:pt>
                <c:pt idx="15">
                  <c:v>409.7</c:v>
                </c:pt>
                <c:pt idx="16">
                  <c:v>409.7</c:v>
                </c:pt>
                <c:pt idx="17">
                  <c:v>409.7</c:v>
                </c:pt>
                <c:pt idx="18">
                  <c:v>409.7</c:v>
                </c:pt>
                <c:pt idx="19">
                  <c:v>409.7</c:v>
                </c:pt>
                <c:pt idx="20">
                  <c:v>409.7</c:v>
                </c:pt>
                <c:pt idx="21">
                  <c:v>409.7</c:v>
                </c:pt>
                <c:pt idx="22">
                  <c:v>409.7</c:v>
                </c:pt>
                <c:pt idx="23">
                  <c:v>307.8</c:v>
                </c:pt>
                <c:pt idx="24">
                  <c:v>307.8</c:v>
                </c:pt>
                <c:pt idx="25">
                  <c:v>307.8</c:v>
                </c:pt>
                <c:pt idx="26">
                  <c:v>307.8</c:v>
                </c:pt>
                <c:pt idx="27">
                  <c:v>307.8</c:v>
                </c:pt>
                <c:pt idx="28">
                  <c:v>307.8</c:v>
                </c:pt>
                <c:pt idx="29">
                  <c:v>307.8</c:v>
                </c:pt>
                <c:pt idx="30">
                  <c:v>307.8</c:v>
                </c:pt>
                <c:pt idx="31">
                  <c:v>307.8</c:v>
                </c:pt>
                <c:pt idx="32">
                  <c:v>307.8</c:v>
                </c:pt>
                <c:pt idx="33">
                  <c:v>475.4</c:v>
                </c:pt>
                <c:pt idx="34">
                  <c:v>475.4</c:v>
                </c:pt>
                <c:pt idx="35">
                  <c:v>475.4</c:v>
                </c:pt>
                <c:pt idx="36">
                  <c:v>475.4</c:v>
                </c:pt>
                <c:pt idx="37">
                  <c:v>475.4</c:v>
                </c:pt>
                <c:pt idx="38">
                  <c:v>475.4</c:v>
                </c:pt>
                <c:pt idx="39">
                  <c:v>475.4</c:v>
                </c:pt>
                <c:pt idx="40">
                  <c:v>475.4</c:v>
                </c:pt>
                <c:pt idx="41">
                  <c:v>475.4</c:v>
                </c:pt>
                <c:pt idx="42">
                  <c:v>475.4</c:v>
                </c:pt>
                <c:pt idx="43">
                  <c:v>292.5200000000001</c:v>
                </c:pt>
                <c:pt idx="44">
                  <c:v>292.5200000000001</c:v>
                </c:pt>
                <c:pt idx="45">
                  <c:v>292.5200000000001</c:v>
                </c:pt>
                <c:pt idx="46">
                  <c:v>292.5200000000001</c:v>
                </c:pt>
                <c:pt idx="47">
                  <c:v>292.5200000000001</c:v>
                </c:pt>
                <c:pt idx="48">
                  <c:v>292.5200000000001</c:v>
                </c:pt>
                <c:pt idx="49">
                  <c:v>292.5200000000001</c:v>
                </c:pt>
                <c:pt idx="50">
                  <c:v>292.5200000000001</c:v>
                </c:pt>
                <c:pt idx="51">
                  <c:v>292.5200000000001</c:v>
                </c:pt>
                <c:pt idx="52">
                  <c:v>292.5200000000001</c:v>
                </c:pt>
                <c:pt idx="53">
                  <c:v>396</c:v>
                </c:pt>
                <c:pt idx="54">
                  <c:v>396</c:v>
                </c:pt>
                <c:pt idx="55">
                  <c:v>396</c:v>
                </c:pt>
                <c:pt idx="56">
                  <c:v>396</c:v>
                </c:pt>
                <c:pt idx="57">
                  <c:v>396</c:v>
                </c:pt>
                <c:pt idx="58">
                  <c:v>396</c:v>
                </c:pt>
                <c:pt idx="59">
                  <c:v>396</c:v>
                </c:pt>
                <c:pt idx="60">
                  <c:v>396</c:v>
                </c:pt>
                <c:pt idx="61">
                  <c:v>396</c:v>
                </c:pt>
                <c:pt idx="62">
                  <c:v>396</c:v>
                </c:pt>
                <c:pt idx="63">
                  <c:v>354.3</c:v>
                </c:pt>
                <c:pt idx="64">
                  <c:v>354.3</c:v>
                </c:pt>
                <c:pt idx="65">
                  <c:v>354.3</c:v>
                </c:pt>
                <c:pt idx="66">
                  <c:v>354.3</c:v>
                </c:pt>
                <c:pt idx="67">
                  <c:v>354.3</c:v>
                </c:pt>
                <c:pt idx="68">
                  <c:v>354.3</c:v>
                </c:pt>
                <c:pt idx="69">
                  <c:v>354.3</c:v>
                </c:pt>
                <c:pt idx="70">
                  <c:v>354.3</c:v>
                </c:pt>
                <c:pt idx="71">
                  <c:v>354.3</c:v>
                </c:pt>
                <c:pt idx="72">
                  <c:v>354.3</c:v>
                </c:pt>
                <c:pt idx="73">
                  <c:v>343.27000000000004</c:v>
                </c:pt>
                <c:pt idx="74">
                  <c:v>343.27000000000004</c:v>
                </c:pt>
                <c:pt idx="75">
                  <c:v>343.27000000000004</c:v>
                </c:pt>
                <c:pt idx="76">
                  <c:v>343.27000000000004</c:v>
                </c:pt>
                <c:pt idx="77">
                  <c:v>343.27000000000004</c:v>
                </c:pt>
                <c:pt idx="78">
                  <c:v>343.27000000000004</c:v>
                </c:pt>
                <c:pt idx="79">
                  <c:v>343.27000000000004</c:v>
                </c:pt>
                <c:pt idx="80">
                  <c:v>343.27000000000004</c:v>
                </c:pt>
                <c:pt idx="81">
                  <c:v>343.27000000000004</c:v>
                </c:pt>
                <c:pt idx="82">
                  <c:v>343.27000000000004</c:v>
                </c:pt>
                <c:pt idx="83">
                  <c:v>325.88</c:v>
                </c:pt>
                <c:pt idx="84">
                  <c:v>325.88</c:v>
                </c:pt>
                <c:pt idx="85">
                  <c:v>325.88</c:v>
                </c:pt>
                <c:pt idx="86">
                  <c:v>325.88</c:v>
                </c:pt>
                <c:pt idx="87">
                  <c:v>325.88</c:v>
                </c:pt>
                <c:pt idx="88">
                  <c:v>325.88</c:v>
                </c:pt>
                <c:pt idx="89">
                  <c:v>325.88</c:v>
                </c:pt>
                <c:pt idx="90">
                  <c:v>325.88</c:v>
                </c:pt>
                <c:pt idx="91">
                  <c:v>325.88</c:v>
                </c:pt>
                <c:pt idx="92">
                  <c:v>325.88</c:v>
                </c:pt>
                <c:pt idx="93">
                  <c:v>266.28999999999996</c:v>
                </c:pt>
                <c:pt idx="94">
                  <c:v>266.28999999999996</c:v>
                </c:pt>
                <c:pt idx="95">
                  <c:v>266.28999999999996</c:v>
                </c:pt>
                <c:pt idx="96">
                  <c:v>266.28999999999996</c:v>
                </c:pt>
                <c:pt idx="97">
                  <c:v>266.28999999999996</c:v>
                </c:pt>
                <c:pt idx="98">
                  <c:v>266.28999999999996</c:v>
                </c:pt>
                <c:pt idx="99">
                  <c:v>266.28999999999996</c:v>
                </c:pt>
                <c:pt idx="100">
                  <c:v>266.28999999999996</c:v>
                </c:pt>
                <c:pt idx="101">
                  <c:v>266.28999999999996</c:v>
                </c:pt>
                <c:pt idx="102">
                  <c:v>266.28999999999996</c:v>
                </c:pt>
                <c:pt idx="103">
                  <c:v>317.57</c:v>
                </c:pt>
                <c:pt idx="104">
                  <c:v>317.57</c:v>
                </c:pt>
                <c:pt idx="105">
                  <c:v>317.57</c:v>
                </c:pt>
                <c:pt idx="106">
                  <c:v>317.57</c:v>
                </c:pt>
                <c:pt idx="107">
                  <c:v>317.57</c:v>
                </c:pt>
                <c:pt idx="108">
                  <c:v>317.57</c:v>
                </c:pt>
                <c:pt idx="109">
                  <c:v>317.57</c:v>
                </c:pt>
                <c:pt idx="110">
                  <c:v>317.57</c:v>
                </c:pt>
                <c:pt idx="111">
                  <c:v>317.57</c:v>
                </c:pt>
                <c:pt idx="112">
                  <c:v>317.57</c:v>
                </c:pt>
                <c:pt idx="113">
                  <c:v>361.64</c:v>
                </c:pt>
                <c:pt idx="114">
                  <c:v>361.64</c:v>
                </c:pt>
                <c:pt idx="115">
                  <c:v>361.64</c:v>
                </c:pt>
                <c:pt idx="116">
                  <c:v>361.64</c:v>
                </c:pt>
                <c:pt idx="117">
                  <c:v>361.64</c:v>
                </c:pt>
                <c:pt idx="118">
                  <c:v>361.64</c:v>
                </c:pt>
                <c:pt idx="119">
                  <c:v>361.64</c:v>
                </c:pt>
                <c:pt idx="120">
                  <c:v>361.64</c:v>
                </c:pt>
                <c:pt idx="121">
                  <c:v>361.64</c:v>
                </c:pt>
                <c:pt idx="122">
                  <c:v>361.64</c:v>
                </c:pt>
                <c:pt idx="123">
                  <c:v>303.97000000000008</c:v>
                </c:pt>
                <c:pt idx="124">
                  <c:v>303.97000000000008</c:v>
                </c:pt>
                <c:pt idx="125">
                  <c:v>303.97000000000008</c:v>
                </c:pt>
                <c:pt idx="126">
                  <c:v>303.97000000000008</c:v>
                </c:pt>
                <c:pt idx="127">
                  <c:v>303.97000000000008</c:v>
                </c:pt>
                <c:pt idx="128">
                  <c:v>303.97000000000008</c:v>
                </c:pt>
                <c:pt idx="129">
                  <c:v>303.97000000000008</c:v>
                </c:pt>
                <c:pt idx="130">
                  <c:v>303.97000000000008</c:v>
                </c:pt>
                <c:pt idx="131">
                  <c:v>303.97000000000008</c:v>
                </c:pt>
                <c:pt idx="132">
                  <c:v>303.97000000000008</c:v>
                </c:pt>
                <c:pt idx="133">
                  <c:v>359.82000000000005</c:v>
                </c:pt>
                <c:pt idx="134">
                  <c:v>359.82000000000005</c:v>
                </c:pt>
                <c:pt idx="135">
                  <c:v>359.82000000000005</c:v>
                </c:pt>
                <c:pt idx="136">
                  <c:v>359.82000000000005</c:v>
                </c:pt>
                <c:pt idx="137">
                  <c:v>359.82000000000005</c:v>
                </c:pt>
                <c:pt idx="138">
                  <c:v>359.82000000000005</c:v>
                </c:pt>
                <c:pt idx="139">
                  <c:v>359.82000000000005</c:v>
                </c:pt>
                <c:pt idx="140">
                  <c:v>359.82000000000005</c:v>
                </c:pt>
                <c:pt idx="141">
                  <c:v>359.82000000000005</c:v>
                </c:pt>
                <c:pt idx="142">
                  <c:v>359.82000000000005</c:v>
                </c:pt>
                <c:pt idx="143" formatCode="0.000">
                  <c:v>225.85555555555553</c:v>
                </c:pt>
                <c:pt idx="144" formatCode="0.000">
                  <c:v>225.85555555555553</c:v>
                </c:pt>
                <c:pt idx="145" formatCode="0.000">
                  <c:v>225.85555555555553</c:v>
                </c:pt>
                <c:pt idx="146" formatCode="0.000">
                  <c:v>225.85555555555553</c:v>
                </c:pt>
                <c:pt idx="147" formatCode="0.000">
                  <c:v>225.85555555555553</c:v>
                </c:pt>
                <c:pt idx="148" formatCode="0.000">
                  <c:v>225.85555555555553</c:v>
                </c:pt>
                <c:pt idx="149" formatCode="0.000">
                  <c:v>225.85555555555553</c:v>
                </c:pt>
                <c:pt idx="150" formatCode="0.000">
                  <c:v>225.85555555555553</c:v>
                </c:pt>
                <c:pt idx="151" formatCode="0.000">
                  <c:v>225.85555555555553</c:v>
                </c:pt>
                <c:pt idx="152" formatCode="0.000">
                  <c:v>225.85555555555553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18-49EE-AEF6-7E225BB87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82656"/>
        <c:axId val="220039424"/>
      </c:lineChart>
      <c:catAx>
        <c:axId val="14218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600"/>
            </a:pPr>
            <a:endParaRPr lang="es-CL"/>
          </a:p>
        </c:txPr>
        <c:crossAx val="220039424"/>
        <c:crosses val="autoZero"/>
        <c:auto val="1"/>
        <c:lblAlgn val="ctr"/>
        <c:lblOffset val="100"/>
        <c:noMultiLvlLbl val="0"/>
      </c:catAx>
      <c:valAx>
        <c:axId val="220039424"/>
        <c:scaling>
          <c:orientation val="minMax"/>
          <c:max val="8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CL"/>
                  <a:t>mm</a:t>
                </a:r>
                <a:r>
                  <a:rPr lang="es-CL" baseline="0"/>
                  <a:t> anuales, Quinta Normal</a:t>
                </a:r>
                <a:endParaRPr lang="es-CL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42182656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46389610004107701"/>
          <c:y val="3.3151893176300427E-2"/>
          <c:w val="0.24800792162841034"/>
          <c:h val="0.156283898961723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145</xdr:row>
      <xdr:rowOff>59531</xdr:rowOff>
    </xdr:from>
    <xdr:to>
      <xdr:col>11</xdr:col>
      <xdr:colOff>91281</xdr:colOff>
      <xdr:row>162</xdr:row>
      <xdr:rowOff>34131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6"/>
  <sheetViews>
    <sheetView workbookViewId="0">
      <selection activeCell="N20" sqref="N20"/>
    </sheetView>
  </sheetViews>
  <sheetFormatPr baseColWidth="10" defaultRowHeight="15"/>
  <sheetData>
    <row r="1" spans="1:20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>
      <c r="A2" s="2" t="s">
        <v>0</v>
      </c>
      <c r="B2" s="2" t="s">
        <v>1</v>
      </c>
      <c r="C2" s="2"/>
      <c r="D2" s="2"/>
      <c r="E2" s="2"/>
      <c r="F2" s="2"/>
      <c r="G2" s="25"/>
      <c r="H2" s="2"/>
      <c r="I2" s="2"/>
      <c r="J2" s="26"/>
      <c r="K2" s="2"/>
      <c r="L2" s="2"/>
      <c r="M2" s="2"/>
      <c r="N2" s="26"/>
      <c r="O2" s="2"/>
      <c r="P2" s="2"/>
      <c r="Q2" s="26"/>
      <c r="R2" s="2"/>
      <c r="S2" s="2"/>
      <c r="T2" s="2"/>
    </row>
    <row r="3" spans="1:20">
      <c r="A3" s="2" t="s">
        <v>2</v>
      </c>
      <c r="B3" s="2" t="s">
        <v>3</v>
      </c>
      <c r="C3" s="2"/>
      <c r="D3" s="2"/>
      <c r="E3" s="2"/>
      <c r="F3" s="2"/>
      <c r="G3" s="25"/>
      <c r="H3" s="2"/>
      <c r="I3" s="2"/>
      <c r="J3" s="26"/>
      <c r="K3" s="2"/>
      <c r="L3" s="2"/>
      <c r="M3" s="2"/>
      <c r="N3" s="26"/>
      <c r="O3" s="2"/>
      <c r="P3" s="2"/>
      <c r="Q3" s="26"/>
      <c r="R3" s="2"/>
      <c r="S3" s="2"/>
      <c r="T3" s="2"/>
    </row>
    <row r="4" spans="1:20">
      <c r="A4" s="17"/>
      <c r="B4" s="17"/>
      <c r="C4" s="27"/>
      <c r="D4" s="2"/>
      <c r="E4" s="2"/>
      <c r="F4" s="2"/>
      <c r="G4" s="25"/>
      <c r="H4" s="27"/>
      <c r="I4" s="27"/>
      <c r="J4" s="2"/>
      <c r="K4" s="2"/>
      <c r="L4" s="2"/>
      <c r="M4" s="2"/>
      <c r="N4" s="26"/>
      <c r="O4" s="27"/>
      <c r="P4" s="27"/>
      <c r="Q4" s="2"/>
      <c r="R4" s="2"/>
      <c r="S4" s="2"/>
      <c r="T4" s="2"/>
    </row>
    <row r="5" spans="1:20">
      <c r="A5" s="56" t="s">
        <v>4</v>
      </c>
      <c r="B5" s="56" t="s">
        <v>5</v>
      </c>
      <c r="C5" s="36"/>
      <c r="D5" s="60" t="s">
        <v>6</v>
      </c>
      <c r="E5" s="60"/>
      <c r="F5" s="60"/>
      <c r="G5" s="25"/>
      <c r="H5" s="55"/>
      <c r="I5" s="63"/>
      <c r="J5" s="61"/>
      <c r="K5" s="61"/>
      <c r="L5" s="61"/>
      <c r="M5" s="61"/>
      <c r="N5" s="6"/>
      <c r="O5" s="55"/>
      <c r="P5" s="63"/>
      <c r="Q5" s="61"/>
      <c r="R5" s="61"/>
      <c r="S5" s="61"/>
      <c r="T5" s="61"/>
    </row>
    <row r="6" spans="1:20">
      <c r="A6" s="55"/>
      <c r="B6" s="55"/>
      <c r="C6" s="3"/>
      <c r="D6" s="58" t="s">
        <v>7</v>
      </c>
      <c r="E6" s="46"/>
      <c r="F6" s="58" t="s">
        <v>8</v>
      </c>
      <c r="G6" s="25"/>
      <c r="H6" s="55"/>
      <c r="I6" s="63"/>
      <c r="J6" s="6"/>
      <c r="K6" s="62"/>
      <c r="L6" s="4"/>
      <c r="M6" s="62"/>
      <c r="N6" s="6"/>
      <c r="O6" s="55"/>
      <c r="P6" s="63"/>
      <c r="Q6" s="6"/>
      <c r="R6" s="62"/>
      <c r="S6" s="4"/>
      <c r="T6" s="62"/>
    </row>
    <row r="7" spans="1:20">
      <c r="A7" s="57"/>
      <c r="B7" s="57"/>
      <c r="C7" s="37"/>
      <c r="D7" s="59"/>
      <c r="E7" s="47"/>
      <c r="F7" s="59"/>
      <c r="G7" s="25"/>
      <c r="H7" s="55"/>
      <c r="I7" s="63"/>
      <c r="J7" s="6"/>
      <c r="K7" s="62"/>
      <c r="L7" s="8"/>
      <c r="M7" s="62"/>
      <c r="N7" s="6"/>
      <c r="O7" s="55"/>
      <c r="P7" s="63"/>
      <c r="Q7" s="6"/>
      <c r="R7" s="62"/>
      <c r="S7" s="8"/>
      <c r="T7" s="62"/>
    </row>
    <row r="8" spans="1:20">
      <c r="A8" s="5"/>
      <c r="B8" s="3"/>
      <c r="C8" s="3"/>
      <c r="D8" s="7"/>
      <c r="E8" s="8"/>
      <c r="F8" s="7"/>
      <c r="G8" s="25"/>
      <c r="H8" s="5"/>
      <c r="I8" s="3"/>
      <c r="J8" s="6"/>
      <c r="K8" s="7"/>
      <c r="L8" s="8"/>
      <c r="M8" s="7"/>
      <c r="N8" s="6"/>
      <c r="O8" s="5"/>
      <c r="P8" s="3"/>
      <c r="Q8" s="6"/>
      <c r="R8" s="7"/>
      <c r="S8" s="8"/>
      <c r="T8" s="7"/>
    </row>
    <row r="9" spans="1:20">
      <c r="A9" s="15" t="s">
        <v>9</v>
      </c>
      <c r="B9" s="15" t="s">
        <v>10</v>
      </c>
      <c r="C9" s="15"/>
      <c r="D9" s="41">
        <v>1.1000000000000001</v>
      </c>
      <c r="E9" s="42"/>
      <c r="F9" s="43">
        <v>0.5</v>
      </c>
      <c r="G9" s="25"/>
      <c r="H9" s="15"/>
      <c r="I9" s="15"/>
      <c r="J9" s="6"/>
      <c r="K9" s="28"/>
      <c r="L9" s="14"/>
      <c r="M9" s="16"/>
      <c r="N9" s="29"/>
      <c r="O9" s="15"/>
      <c r="P9" s="15"/>
      <c r="Q9" s="6"/>
      <c r="R9" s="28"/>
      <c r="S9" s="14"/>
      <c r="T9" s="16"/>
    </row>
    <row r="10" spans="1:20">
      <c r="A10" s="15" t="s">
        <v>11</v>
      </c>
      <c r="B10" s="15" t="s">
        <v>12</v>
      </c>
      <c r="C10" s="15"/>
      <c r="D10" s="41">
        <v>2.2999999999999998</v>
      </c>
      <c r="E10" s="42"/>
      <c r="F10" s="43">
        <v>0.6</v>
      </c>
      <c r="G10" s="25"/>
      <c r="H10" s="15"/>
      <c r="I10" s="15"/>
      <c r="J10" s="6"/>
      <c r="K10" s="28"/>
      <c r="L10" s="14"/>
      <c r="M10" s="16"/>
      <c r="N10" s="29"/>
      <c r="O10" s="15"/>
      <c r="P10" s="15"/>
      <c r="Q10" s="6"/>
      <c r="R10" s="28"/>
      <c r="S10" s="14"/>
      <c r="T10" s="16"/>
    </row>
    <row r="11" spans="1:20">
      <c r="A11" s="15" t="s">
        <v>13</v>
      </c>
      <c r="B11" s="15" t="s">
        <v>14</v>
      </c>
      <c r="C11" s="15"/>
      <c r="D11" s="43">
        <v>4.9000000000000004</v>
      </c>
      <c r="E11" s="42"/>
      <c r="F11" s="43">
        <v>1.7</v>
      </c>
      <c r="G11" s="25"/>
      <c r="H11" s="15"/>
      <c r="I11" s="15"/>
      <c r="J11" s="6"/>
      <c r="K11" s="16"/>
      <c r="L11" s="14"/>
      <c r="M11" s="16"/>
      <c r="N11" s="29"/>
      <c r="O11" s="15"/>
      <c r="P11" s="15"/>
      <c r="Q11" s="6"/>
      <c r="R11" s="16"/>
      <c r="S11" s="14"/>
      <c r="T11" s="16"/>
    </row>
    <row r="12" spans="1:20">
      <c r="A12" s="15" t="s">
        <v>15</v>
      </c>
      <c r="B12" s="15" t="s">
        <v>16</v>
      </c>
      <c r="C12" s="15"/>
      <c r="D12" s="43">
        <v>1222.9000000000001</v>
      </c>
      <c r="E12" s="44"/>
      <c r="F12" s="43">
        <v>1147.2</v>
      </c>
      <c r="G12" s="25"/>
      <c r="H12" s="15"/>
      <c r="I12" s="15"/>
      <c r="J12" s="6"/>
      <c r="K12" s="16"/>
      <c r="L12" s="30"/>
      <c r="M12" s="16"/>
      <c r="N12" s="29"/>
      <c r="O12" s="15"/>
      <c r="P12" s="15"/>
      <c r="Q12" s="6"/>
      <c r="R12" s="16"/>
      <c r="S12" s="30"/>
      <c r="T12" s="16"/>
    </row>
    <row r="13" spans="1:20">
      <c r="A13" s="15" t="s">
        <v>17</v>
      </c>
      <c r="B13" s="15" t="s">
        <v>18</v>
      </c>
      <c r="C13" s="15"/>
      <c r="D13" s="41">
        <v>21.1</v>
      </c>
      <c r="E13" s="42"/>
      <c r="F13" s="43">
        <v>12</v>
      </c>
      <c r="G13" s="25"/>
      <c r="H13" s="15"/>
      <c r="I13" s="15"/>
      <c r="J13" s="6"/>
      <c r="K13" s="28"/>
      <c r="L13" s="14"/>
      <c r="M13" s="16"/>
      <c r="N13" s="29"/>
      <c r="O13" s="15"/>
      <c r="P13" s="15"/>
      <c r="Q13" s="6"/>
      <c r="R13" s="28"/>
      <c r="S13" s="14"/>
      <c r="T13" s="16"/>
    </row>
    <row r="14" spans="1:20">
      <c r="A14" s="15" t="s">
        <v>19</v>
      </c>
      <c r="B14" s="15" t="s">
        <v>19</v>
      </c>
      <c r="C14" s="15"/>
      <c r="D14" s="42" t="s">
        <v>20</v>
      </c>
      <c r="E14" s="42"/>
      <c r="F14" s="43">
        <v>31.6</v>
      </c>
      <c r="G14" s="25"/>
      <c r="H14" s="15"/>
      <c r="I14" s="15"/>
      <c r="J14" s="6"/>
      <c r="K14" s="14"/>
      <c r="L14" s="14"/>
      <c r="M14" s="16"/>
      <c r="N14" s="29"/>
      <c r="O14" s="15"/>
      <c r="P14" s="15"/>
      <c r="Q14" s="6"/>
      <c r="R14" s="14"/>
      <c r="S14" s="14"/>
      <c r="T14" s="16"/>
    </row>
    <row r="15" spans="1:20">
      <c r="A15" s="15" t="s">
        <v>21</v>
      </c>
      <c r="B15" s="15" t="s">
        <v>22</v>
      </c>
      <c r="C15" s="15"/>
      <c r="D15" s="41">
        <v>104.1</v>
      </c>
      <c r="E15" s="42"/>
      <c r="F15" s="43">
        <v>78.5</v>
      </c>
      <c r="G15" s="25"/>
      <c r="H15" s="15"/>
      <c r="I15" s="15"/>
      <c r="J15" s="6"/>
      <c r="K15" s="28"/>
      <c r="L15" s="14"/>
      <c r="M15" s="16"/>
      <c r="N15" s="29"/>
      <c r="O15" s="15"/>
      <c r="P15" s="15"/>
      <c r="Q15" s="6"/>
      <c r="R15" s="28"/>
      <c r="S15" s="14"/>
      <c r="T15" s="16"/>
    </row>
    <row r="16" spans="1:20">
      <c r="A16" s="15" t="s">
        <v>23</v>
      </c>
      <c r="B16" s="15" t="s">
        <v>24</v>
      </c>
      <c r="C16" s="15"/>
      <c r="D16" s="41">
        <v>374.8</v>
      </c>
      <c r="E16" s="42"/>
      <c r="F16" s="43">
        <v>372.5</v>
      </c>
      <c r="G16" s="25"/>
      <c r="H16" s="15"/>
      <c r="I16" s="15"/>
      <c r="J16" s="6"/>
      <c r="K16" s="28"/>
      <c r="L16" s="14"/>
      <c r="M16" s="16"/>
      <c r="N16" s="29"/>
      <c r="O16" s="15"/>
      <c r="P16" s="15"/>
      <c r="Q16" s="6"/>
      <c r="R16" s="28"/>
      <c r="S16" s="14"/>
      <c r="T16" s="16"/>
    </row>
    <row r="17" spans="1:20">
      <c r="A17" s="15" t="s">
        <v>25</v>
      </c>
      <c r="B17" s="15" t="s">
        <v>26</v>
      </c>
      <c r="C17" s="15"/>
      <c r="D17" s="42" t="s">
        <v>20</v>
      </c>
      <c r="E17" s="42"/>
      <c r="F17" s="45" t="s">
        <v>27</v>
      </c>
      <c r="G17" s="40"/>
      <c r="H17" s="15"/>
      <c r="I17" s="15"/>
      <c r="J17" s="6"/>
      <c r="K17" s="28"/>
      <c r="L17" s="14"/>
      <c r="M17" s="16"/>
      <c r="N17" s="29"/>
      <c r="O17" s="15"/>
      <c r="P17" s="15"/>
      <c r="Q17" s="6"/>
      <c r="R17" s="28"/>
      <c r="S17" s="14"/>
      <c r="T17" s="16"/>
    </row>
    <row r="18" spans="1:20">
      <c r="A18" s="15" t="s">
        <v>28</v>
      </c>
      <c r="B18" s="15" t="s">
        <v>29</v>
      </c>
      <c r="C18" s="15"/>
      <c r="D18" s="41">
        <v>330.2</v>
      </c>
      <c r="E18" s="42"/>
      <c r="F18" s="43">
        <v>312.5</v>
      </c>
      <c r="G18" s="25"/>
      <c r="H18" s="15"/>
      <c r="I18" s="15"/>
      <c r="J18" s="6"/>
      <c r="K18" s="28"/>
      <c r="L18" s="14"/>
      <c r="M18" s="16"/>
      <c r="N18" s="29"/>
      <c r="O18" s="15"/>
      <c r="P18" s="15"/>
      <c r="Q18" s="6"/>
      <c r="R18" s="28"/>
      <c r="S18" s="14"/>
      <c r="T18" s="16"/>
    </row>
    <row r="19" spans="1:20">
      <c r="A19" s="15" t="s">
        <v>28</v>
      </c>
      <c r="B19" s="15" t="s">
        <v>30</v>
      </c>
      <c r="C19" s="15"/>
      <c r="D19" s="42" t="s">
        <v>20</v>
      </c>
      <c r="E19" s="42"/>
      <c r="F19" s="43">
        <v>261.60000000000002</v>
      </c>
      <c r="G19" s="25"/>
      <c r="H19" s="15"/>
      <c r="I19" s="15"/>
      <c r="J19" s="6"/>
      <c r="K19" s="14"/>
      <c r="L19" s="14"/>
      <c r="M19" s="16"/>
      <c r="N19" s="29"/>
      <c r="O19" s="15"/>
      <c r="P19" s="15"/>
      <c r="Q19" s="6"/>
      <c r="R19" s="14"/>
      <c r="S19" s="14"/>
      <c r="T19" s="16"/>
    </row>
    <row r="20" spans="1:20">
      <c r="A20" s="15" t="s">
        <v>28</v>
      </c>
      <c r="B20" s="15" t="s">
        <v>31</v>
      </c>
      <c r="C20" s="15"/>
      <c r="D20" s="42" t="s">
        <v>20</v>
      </c>
      <c r="E20" s="42"/>
      <c r="F20" s="43">
        <v>304.8</v>
      </c>
      <c r="G20" s="25"/>
      <c r="H20" s="15"/>
      <c r="I20" s="15"/>
      <c r="J20" s="6"/>
      <c r="K20" s="14"/>
      <c r="L20" s="14"/>
      <c r="M20" s="16"/>
      <c r="N20" s="29"/>
      <c r="O20" s="15"/>
      <c r="P20" s="15"/>
      <c r="Q20" s="6"/>
      <c r="R20" s="14"/>
      <c r="S20" s="14"/>
      <c r="T20" s="16"/>
    </row>
    <row r="21" spans="1:20">
      <c r="A21" s="15" t="s">
        <v>32</v>
      </c>
      <c r="B21" s="15" t="s">
        <v>32</v>
      </c>
      <c r="C21" s="15"/>
      <c r="D21" s="41">
        <v>912.6</v>
      </c>
      <c r="E21" s="42"/>
      <c r="F21" s="43">
        <v>1041.5</v>
      </c>
      <c r="G21" s="25"/>
      <c r="H21" s="15"/>
      <c r="I21" s="15"/>
      <c r="J21" s="6"/>
      <c r="K21" s="28"/>
      <c r="L21" s="14"/>
      <c r="M21" s="16"/>
      <c r="N21" s="29"/>
      <c r="O21" s="15"/>
      <c r="P21" s="15"/>
      <c r="Q21" s="6"/>
      <c r="R21" s="28"/>
      <c r="S21" s="14"/>
      <c r="T21" s="16"/>
    </row>
    <row r="22" spans="1:20">
      <c r="A22" s="15" t="s">
        <v>33</v>
      </c>
      <c r="B22" s="15" t="s">
        <v>34</v>
      </c>
      <c r="C22" s="15"/>
      <c r="D22" s="41">
        <v>718.9</v>
      </c>
      <c r="E22" s="42"/>
      <c r="F22" s="43">
        <v>701.9</v>
      </c>
      <c r="G22" s="25"/>
      <c r="H22" s="15"/>
      <c r="I22" s="15"/>
      <c r="J22" s="6"/>
      <c r="K22" s="28"/>
      <c r="L22" s="14"/>
      <c r="M22" s="16"/>
      <c r="N22" s="29"/>
      <c r="O22" s="15"/>
      <c r="P22" s="15"/>
      <c r="Q22" s="6"/>
      <c r="R22" s="28"/>
      <c r="S22" s="14"/>
      <c r="T22" s="16"/>
    </row>
    <row r="23" spans="1:20">
      <c r="A23" s="15" t="s">
        <v>35</v>
      </c>
      <c r="B23" s="15" t="s">
        <v>36</v>
      </c>
      <c r="C23" s="15"/>
      <c r="D23" s="43">
        <v>1022.5</v>
      </c>
      <c r="E23" s="42"/>
      <c r="F23" s="43">
        <v>1107</v>
      </c>
      <c r="G23" s="25"/>
      <c r="H23" s="15"/>
      <c r="I23" s="15"/>
      <c r="J23" s="6"/>
      <c r="K23" s="16"/>
      <c r="L23" s="14"/>
      <c r="M23" s="16"/>
      <c r="N23" s="29"/>
      <c r="O23" s="15"/>
      <c r="P23" s="15"/>
      <c r="Q23" s="6"/>
      <c r="R23" s="16"/>
      <c r="S23" s="14"/>
      <c r="T23" s="16"/>
    </row>
    <row r="24" spans="1:20">
      <c r="A24" s="15" t="s">
        <v>37</v>
      </c>
      <c r="B24" s="15" t="s">
        <v>38</v>
      </c>
      <c r="C24" s="15"/>
      <c r="D24" s="43">
        <v>1328.8</v>
      </c>
      <c r="E24" s="42"/>
      <c r="F24" s="43">
        <v>1110.0999999999999</v>
      </c>
      <c r="G24" s="25"/>
      <c r="H24" s="15"/>
      <c r="I24" s="15"/>
      <c r="J24" s="6"/>
      <c r="K24" s="16"/>
      <c r="L24" s="14"/>
      <c r="M24" s="16"/>
      <c r="N24" s="29"/>
      <c r="O24" s="15"/>
      <c r="P24" s="15"/>
      <c r="Q24" s="6"/>
      <c r="R24" s="16"/>
      <c r="S24" s="14"/>
      <c r="T24" s="16"/>
    </row>
    <row r="25" spans="1:20">
      <c r="A25" s="15" t="s">
        <v>39</v>
      </c>
      <c r="B25" s="15" t="s">
        <v>40</v>
      </c>
      <c r="C25" s="15"/>
      <c r="D25" s="43">
        <v>1308.4000000000001</v>
      </c>
      <c r="E25" s="42"/>
      <c r="F25" s="43">
        <v>1157.4000000000001</v>
      </c>
      <c r="G25" s="25"/>
      <c r="H25" s="15"/>
      <c r="I25" s="15"/>
      <c r="J25" s="6"/>
      <c r="K25" s="16"/>
      <c r="L25" s="14"/>
      <c r="M25" s="16"/>
      <c r="N25" s="29"/>
      <c r="O25" s="15"/>
      <c r="P25" s="15"/>
      <c r="Q25" s="6"/>
      <c r="R25" s="16"/>
      <c r="S25" s="14"/>
      <c r="T25" s="16"/>
    </row>
    <row r="26" spans="1:20">
      <c r="A26" s="15" t="s">
        <v>41</v>
      </c>
      <c r="B26" s="15" t="s">
        <v>42</v>
      </c>
      <c r="C26" s="15"/>
      <c r="D26" s="43">
        <v>2264.6999999999998</v>
      </c>
      <c r="E26" s="42"/>
      <c r="F26" s="43">
        <v>1871</v>
      </c>
      <c r="G26" s="25"/>
      <c r="H26" s="15"/>
      <c r="I26" s="15"/>
      <c r="J26" s="6"/>
      <c r="K26" s="16"/>
      <c r="L26" s="14"/>
      <c r="M26" s="16"/>
      <c r="N26" s="29"/>
      <c r="O26" s="15"/>
      <c r="P26" s="15"/>
      <c r="Q26" s="6"/>
      <c r="R26" s="16"/>
      <c r="S26" s="14"/>
      <c r="T26" s="16"/>
    </row>
    <row r="27" spans="1:20">
      <c r="A27" s="15" t="s">
        <v>43</v>
      </c>
      <c r="B27" s="15" t="s">
        <v>44</v>
      </c>
      <c r="C27" s="15"/>
      <c r="D27" s="43">
        <v>1328.7</v>
      </c>
      <c r="E27" s="42"/>
      <c r="F27" s="43">
        <v>1331.8</v>
      </c>
      <c r="G27" s="25"/>
      <c r="H27" s="15"/>
      <c r="I27" s="15"/>
      <c r="J27" s="6"/>
      <c r="K27" s="16"/>
      <c r="L27" s="14"/>
      <c r="M27" s="16"/>
      <c r="N27" s="29"/>
      <c r="O27" s="15"/>
      <c r="P27" s="15"/>
      <c r="Q27" s="6"/>
      <c r="R27" s="16"/>
      <c r="S27" s="14"/>
      <c r="T27" s="16"/>
    </row>
    <row r="28" spans="1:20">
      <c r="A28" s="15" t="s">
        <v>45</v>
      </c>
      <c r="B28" s="15" t="s">
        <v>46</v>
      </c>
      <c r="C28" s="15"/>
      <c r="D28" s="43">
        <v>1844.7</v>
      </c>
      <c r="E28" s="42"/>
      <c r="F28" s="43">
        <v>1802.5</v>
      </c>
      <c r="G28" s="25"/>
      <c r="H28" s="15"/>
      <c r="I28" s="15"/>
      <c r="J28" s="6"/>
      <c r="K28" s="16"/>
      <c r="L28" s="14"/>
      <c r="M28" s="16"/>
      <c r="N28" s="29"/>
      <c r="O28" s="15"/>
      <c r="P28" s="15"/>
      <c r="Q28" s="6"/>
      <c r="R28" s="16"/>
      <c r="S28" s="14"/>
      <c r="T28" s="16"/>
    </row>
    <row r="29" spans="1:20">
      <c r="A29" s="15" t="s">
        <v>47</v>
      </c>
      <c r="B29" s="15" t="s">
        <v>48</v>
      </c>
      <c r="C29" s="15"/>
      <c r="D29" s="43">
        <v>1690</v>
      </c>
      <c r="E29" s="42"/>
      <c r="F29" s="43">
        <v>1205.9000000000001</v>
      </c>
      <c r="G29" s="25"/>
      <c r="H29" s="15"/>
      <c r="I29" s="15"/>
      <c r="J29" s="6"/>
      <c r="K29" s="16"/>
      <c r="L29" s="14"/>
      <c r="M29" s="16"/>
      <c r="N29" s="29"/>
      <c r="O29" s="15"/>
      <c r="P29" s="15"/>
      <c r="Q29" s="6"/>
      <c r="R29" s="16"/>
      <c r="S29" s="14"/>
      <c r="T29" s="16"/>
    </row>
    <row r="30" spans="1:20">
      <c r="A30" s="15" t="s">
        <v>49</v>
      </c>
      <c r="B30" s="15" t="s">
        <v>49</v>
      </c>
      <c r="C30" s="15"/>
      <c r="D30" s="41">
        <v>723.2</v>
      </c>
      <c r="E30" s="42"/>
      <c r="F30" s="43">
        <v>611.6</v>
      </c>
      <c r="G30" s="25"/>
      <c r="H30" s="15"/>
      <c r="I30" s="15"/>
      <c r="J30" s="6"/>
      <c r="K30" s="28"/>
      <c r="L30" s="14"/>
      <c r="M30" s="16"/>
      <c r="N30" s="29"/>
      <c r="O30" s="15"/>
      <c r="P30" s="15"/>
      <c r="Q30" s="6"/>
      <c r="R30" s="28"/>
      <c r="S30" s="14"/>
      <c r="T30" s="16"/>
    </row>
    <row r="31" spans="1:20">
      <c r="A31" s="15" t="s">
        <v>50</v>
      </c>
      <c r="B31" s="15" t="s">
        <v>51</v>
      </c>
      <c r="C31" s="15"/>
      <c r="D31" s="41">
        <v>462.6</v>
      </c>
      <c r="E31" s="42"/>
      <c r="F31" s="43">
        <v>375.7</v>
      </c>
      <c r="G31" s="25"/>
      <c r="H31" s="15"/>
      <c r="I31" s="15"/>
      <c r="J31" s="6"/>
      <c r="K31" s="28"/>
      <c r="L31" s="14"/>
      <c r="M31" s="16"/>
      <c r="N31" s="29"/>
      <c r="O31" s="15"/>
      <c r="P31" s="15"/>
      <c r="Q31" s="6"/>
      <c r="R31" s="28"/>
      <c r="S31" s="14"/>
      <c r="T31" s="16"/>
    </row>
    <row r="32" spans="1:20">
      <c r="A32" s="15" t="s">
        <v>52</v>
      </c>
      <c r="B32" s="15" t="s">
        <v>53</v>
      </c>
      <c r="C32" s="15"/>
      <c r="D32" s="42" t="s">
        <v>20</v>
      </c>
      <c r="E32" s="42"/>
      <c r="F32" s="43">
        <v>797.2</v>
      </c>
      <c r="G32" s="25"/>
      <c r="H32" s="15"/>
      <c r="I32" s="15"/>
      <c r="J32" s="6"/>
      <c r="K32" s="14"/>
      <c r="L32" s="14"/>
      <c r="M32" s="16"/>
      <c r="N32" s="29"/>
      <c r="O32" s="15"/>
      <c r="P32" s="15"/>
      <c r="Q32" s="6"/>
      <c r="R32" s="14"/>
      <c r="S32" s="14"/>
      <c r="T32" s="16"/>
    </row>
    <row r="33" spans="1:20">
      <c r="A33" s="18"/>
      <c r="B33" s="18"/>
      <c r="C33" s="18"/>
      <c r="D33" s="18"/>
      <c r="E33" s="18"/>
      <c r="F33" s="19"/>
      <c r="G33" s="25"/>
      <c r="H33" s="6"/>
      <c r="I33" s="6"/>
      <c r="J33" s="31"/>
      <c r="K33" s="6"/>
      <c r="L33" s="6"/>
      <c r="M33" s="32"/>
      <c r="N33" s="24"/>
      <c r="O33" s="6"/>
      <c r="P33" s="6"/>
      <c r="Q33" s="31"/>
      <c r="R33" s="6"/>
      <c r="S33" s="6"/>
      <c r="T33" s="32"/>
    </row>
    <row r="34" spans="1:20">
      <c r="A34" s="9" t="s">
        <v>54</v>
      </c>
      <c r="B34" s="9"/>
      <c r="C34" s="9"/>
      <c r="D34" s="10"/>
      <c r="E34" s="10"/>
      <c r="F34" s="10"/>
      <c r="G34" s="25"/>
      <c r="H34" s="9"/>
      <c r="I34" s="9"/>
      <c r="J34" s="10"/>
      <c r="K34" s="10"/>
      <c r="L34" s="10"/>
      <c r="M34" s="10"/>
      <c r="N34" s="6"/>
      <c r="O34" s="9"/>
      <c r="P34" s="9"/>
      <c r="Q34" s="10"/>
      <c r="R34" s="10"/>
      <c r="S34" s="10"/>
      <c r="T34" s="10"/>
    </row>
    <row r="35" spans="1:20">
      <c r="A35" s="11" t="s">
        <v>55</v>
      </c>
      <c r="B35" s="12"/>
      <c r="C35" s="12"/>
      <c r="D35" s="13"/>
      <c r="E35" s="10"/>
      <c r="F35" s="10"/>
      <c r="G35" s="25"/>
      <c r="H35" s="11"/>
      <c r="I35" s="12"/>
      <c r="J35" s="10"/>
      <c r="K35" s="13"/>
      <c r="L35" s="10"/>
      <c r="M35" s="10"/>
      <c r="N35" s="29"/>
      <c r="O35" s="11"/>
      <c r="P35" s="12"/>
      <c r="Q35" s="10"/>
      <c r="R35" s="13"/>
      <c r="S35" s="10"/>
      <c r="T35" s="10"/>
    </row>
    <row r="36" spans="1:20">
      <c r="A36" s="11" t="s">
        <v>56</v>
      </c>
      <c r="B36" s="12"/>
      <c r="C36" s="12"/>
      <c r="D36" s="13"/>
      <c r="E36" s="10"/>
      <c r="F36" s="10"/>
      <c r="G36" s="25"/>
      <c r="H36" s="11"/>
      <c r="I36" s="12"/>
      <c r="J36" s="10"/>
      <c r="K36" s="13"/>
      <c r="L36" s="10"/>
      <c r="M36" s="10"/>
      <c r="N36" s="29"/>
      <c r="O36" s="11"/>
      <c r="P36" s="12"/>
      <c r="Q36" s="10"/>
      <c r="R36" s="13"/>
      <c r="S36" s="10"/>
      <c r="T36" s="10"/>
    </row>
    <row r="37" spans="1:20">
      <c r="A37" s="39" t="s">
        <v>57</v>
      </c>
      <c r="B37" s="38"/>
      <c r="C37" s="12"/>
      <c r="D37" s="13"/>
      <c r="E37" s="10"/>
      <c r="F37" s="10"/>
      <c r="G37" s="25"/>
      <c r="H37" s="11"/>
      <c r="I37" s="12"/>
      <c r="J37" s="10"/>
      <c r="K37" s="13"/>
      <c r="L37" s="10"/>
      <c r="M37" s="10"/>
      <c r="N37" s="29"/>
      <c r="O37" s="11"/>
      <c r="P37" s="12"/>
      <c r="Q37" s="10"/>
      <c r="R37" s="13"/>
      <c r="S37" s="10"/>
      <c r="T37" s="10"/>
    </row>
    <row r="38" spans="1:20" ht="15.75" thickBot="1">
      <c r="A38" s="20" t="s">
        <v>58</v>
      </c>
      <c r="B38" s="20"/>
      <c r="C38" s="20"/>
      <c r="D38" s="21"/>
      <c r="E38" s="21"/>
      <c r="F38" s="22"/>
      <c r="G38" s="25"/>
      <c r="H38" s="9"/>
      <c r="I38" s="9"/>
      <c r="J38" s="10"/>
      <c r="K38" s="10"/>
      <c r="L38" s="10"/>
      <c r="M38" s="33"/>
      <c r="N38" s="29"/>
      <c r="O38" s="9"/>
      <c r="P38" s="9"/>
      <c r="Q38" s="10"/>
      <c r="R38" s="10"/>
      <c r="S38" s="10"/>
      <c r="T38" s="33"/>
    </row>
    <row r="39" spans="1:20">
      <c r="A39" s="9"/>
      <c r="B39" s="9"/>
      <c r="C39" s="9"/>
      <c r="D39" s="23"/>
      <c r="E39" s="34"/>
      <c r="F39" s="34"/>
      <c r="G39" s="25"/>
      <c r="H39" s="25"/>
      <c r="I39" s="25"/>
      <c r="J39" s="25"/>
      <c r="K39" s="25"/>
      <c r="L39" s="25"/>
      <c r="M39" s="29"/>
      <c r="N39" s="29"/>
      <c r="O39" s="29"/>
      <c r="P39" s="29"/>
      <c r="Q39" s="29"/>
      <c r="R39" s="29"/>
      <c r="S39" s="29"/>
      <c r="T39" s="29"/>
    </row>
    <row r="40" spans="1:20">
      <c r="A40" s="29"/>
      <c r="B40" s="9"/>
      <c r="C40" s="9"/>
      <c r="D40" s="35"/>
      <c r="E40" s="34"/>
      <c r="F40" s="34"/>
      <c r="G40" s="25"/>
      <c r="H40" s="25"/>
      <c r="I40" s="25"/>
      <c r="J40" s="25"/>
      <c r="K40" s="25"/>
      <c r="L40" s="25"/>
      <c r="M40" s="29"/>
      <c r="N40" s="29"/>
      <c r="O40" s="29"/>
      <c r="P40" s="29"/>
      <c r="Q40" s="29"/>
      <c r="R40" s="29"/>
      <c r="S40" s="29"/>
      <c r="T40" s="29"/>
    </row>
    <row r="41" spans="1:20">
      <c r="A41" s="9"/>
      <c r="B41" s="9"/>
      <c r="C41" s="9"/>
      <c r="D41" s="23"/>
      <c r="E41" s="29"/>
      <c r="F41" s="34"/>
      <c r="G41" s="25"/>
      <c r="H41" s="25"/>
      <c r="I41" s="25"/>
      <c r="J41" s="25"/>
      <c r="K41" s="25"/>
      <c r="L41" s="25"/>
      <c r="M41" s="29"/>
      <c r="N41" s="29"/>
      <c r="O41" s="29"/>
      <c r="P41" s="29"/>
      <c r="Q41" s="29"/>
      <c r="R41" s="29"/>
      <c r="S41" s="29"/>
      <c r="T41" s="29"/>
    </row>
    <row r="42" spans="1:20">
      <c r="A42" s="29"/>
      <c r="B42" s="9"/>
      <c r="C42" s="9"/>
      <c r="D42" s="23"/>
      <c r="E42" s="29"/>
      <c r="F42" s="34"/>
      <c r="G42" s="25"/>
      <c r="H42" s="25"/>
      <c r="I42" s="25"/>
      <c r="J42" s="25"/>
      <c r="K42" s="25"/>
      <c r="L42" s="25"/>
      <c r="M42" s="29"/>
      <c r="N42" s="29"/>
      <c r="O42" s="29"/>
      <c r="P42" s="29"/>
      <c r="Q42" s="29"/>
      <c r="R42" s="29"/>
      <c r="S42" s="29"/>
      <c r="T42" s="29"/>
    </row>
    <row r="43" spans="1:20">
      <c r="A43" s="9"/>
      <c r="B43" s="9"/>
      <c r="C43" s="9"/>
      <c r="D43" s="23"/>
      <c r="E43" s="29"/>
      <c r="F43" s="34"/>
      <c r="G43" s="25"/>
      <c r="H43" s="25"/>
      <c r="I43" s="25"/>
      <c r="J43" s="25"/>
      <c r="K43" s="25"/>
      <c r="L43" s="25"/>
      <c r="M43" s="29"/>
      <c r="N43" s="29"/>
      <c r="O43" s="29"/>
      <c r="P43" s="29"/>
      <c r="Q43" s="29"/>
      <c r="R43" s="29"/>
      <c r="S43" s="29"/>
      <c r="T43" s="29"/>
    </row>
    <row r="44" spans="1:20">
      <c r="A44" s="9"/>
      <c r="B44" s="9"/>
      <c r="C44" s="9"/>
      <c r="D44" s="23"/>
      <c r="E44" s="29"/>
      <c r="F44" s="34"/>
      <c r="G44" s="25"/>
      <c r="H44" s="25"/>
      <c r="I44" s="25"/>
      <c r="J44" s="25"/>
      <c r="K44" s="25"/>
      <c r="L44" s="25"/>
      <c r="M44" s="29"/>
      <c r="N44" s="29"/>
      <c r="O44" s="29"/>
      <c r="P44" s="29"/>
      <c r="Q44" s="29"/>
      <c r="R44" s="29"/>
      <c r="S44" s="29"/>
      <c r="T44" s="29"/>
    </row>
    <row r="45" spans="1:20">
      <c r="A45" s="9"/>
      <c r="B45" s="9"/>
      <c r="C45" s="9"/>
      <c r="D45" s="23"/>
      <c r="E45" s="29"/>
      <c r="F45" s="34"/>
      <c r="G45" s="25"/>
      <c r="H45" s="25"/>
      <c r="I45" s="25"/>
      <c r="J45" s="25"/>
      <c r="K45" s="25"/>
      <c r="L45" s="25"/>
      <c r="M45" s="29"/>
      <c r="N45" s="29"/>
      <c r="O45" s="29"/>
      <c r="P45" s="29"/>
      <c r="Q45" s="29"/>
      <c r="R45" s="29"/>
      <c r="S45" s="29"/>
      <c r="T45" s="29"/>
    </row>
    <row r="46" spans="1:20">
      <c r="A46" s="9"/>
      <c r="B46" s="9"/>
      <c r="C46" s="9"/>
      <c r="D46" s="23"/>
      <c r="E46" s="23"/>
      <c r="F46" s="35"/>
      <c r="G46" s="25"/>
      <c r="H46" s="25"/>
      <c r="I46" s="25"/>
      <c r="J46" s="25"/>
      <c r="K46" s="25"/>
      <c r="L46" s="25"/>
      <c r="M46" s="29"/>
      <c r="N46" s="29"/>
      <c r="O46" s="29"/>
      <c r="P46" s="29"/>
      <c r="Q46" s="29"/>
      <c r="R46" s="29"/>
      <c r="S46" s="29"/>
      <c r="T46" s="29"/>
    </row>
    <row r="47" spans="1:20">
      <c r="A47" s="9"/>
      <c r="B47" s="9"/>
      <c r="C47" s="9"/>
      <c r="D47" s="23"/>
      <c r="E47" s="23"/>
      <c r="F47" s="35"/>
      <c r="G47" s="25"/>
      <c r="H47" s="25"/>
      <c r="I47" s="25"/>
      <c r="J47" s="25"/>
      <c r="K47" s="25"/>
      <c r="L47" s="25"/>
      <c r="M47" s="29"/>
      <c r="N47" s="29"/>
      <c r="O47" s="29"/>
      <c r="P47" s="29"/>
      <c r="Q47" s="29"/>
      <c r="R47" s="29"/>
      <c r="S47" s="29"/>
      <c r="T47" s="29"/>
    </row>
    <row r="48" spans="1:20">
      <c r="A48" s="9"/>
      <c r="B48" s="9"/>
      <c r="C48" s="9"/>
      <c r="D48" s="23"/>
      <c r="E48" s="23"/>
      <c r="F48" s="35"/>
      <c r="G48" s="25"/>
      <c r="H48" s="25"/>
      <c r="I48" s="25"/>
      <c r="J48" s="25"/>
      <c r="K48" s="25"/>
      <c r="L48" s="25"/>
      <c r="M48" s="29"/>
      <c r="N48" s="29"/>
      <c r="O48" s="29"/>
      <c r="P48" s="29"/>
      <c r="Q48" s="29"/>
      <c r="R48" s="29"/>
      <c r="S48" s="29"/>
      <c r="T48" s="29"/>
    </row>
    <row r="49" spans="1:12">
      <c r="A49" s="9"/>
      <c r="B49" s="9"/>
      <c r="C49" s="9"/>
      <c r="D49" s="23"/>
      <c r="E49" s="23"/>
      <c r="F49" s="35"/>
      <c r="G49" s="25"/>
      <c r="H49" s="25"/>
      <c r="I49" s="25"/>
      <c r="J49" s="25"/>
      <c r="K49" s="25"/>
      <c r="L49" s="25"/>
    </row>
    <row r="50" spans="1:12">
      <c r="A50" s="9"/>
      <c r="B50" s="9"/>
      <c r="C50" s="9"/>
      <c r="D50" s="23"/>
      <c r="E50" s="23"/>
      <c r="F50" s="35"/>
      <c r="G50" s="25"/>
      <c r="H50" s="25"/>
      <c r="I50" s="25"/>
      <c r="J50" s="25"/>
      <c r="K50" s="25"/>
      <c r="L50" s="25"/>
    </row>
    <row r="51" spans="1:12">
      <c r="A51" s="9"/>
      <c r="B51" s="9"/>
      <c r="C51" s="9"/>
      <c r="D51" s="23"/>
      <c r="E51" s="23"/>
      <c r="F51" s="35"/>
      <c r="G51" s="25"/>
      <c r="H51" s="25"/>
      <c r="I51" s="25"/>
      <c r="J51" s="25"/>
      <c r="K51" s="25"/>
      <c r="L51" s="25"/>
    </row>
    <row r="52" spans="1:12">
      <c r="A52" s="9"/>
      <c r="B52" s="9"/>
      <c r="C52" s="9"/>
      <c r="D52" s="23"/>
      <c r="E52" s="23"/>
      <c r="F52" s="35"/>
      <c r="G52" s="25"/>
      <c r="H52" s="25"/>
      <c r="I52" s="25"/>
      <c r="J52" s="25"/>
      <c r="K52" s="25"/>
      <c r="L52" s="25"/>
    </row>
    <row r="53" spans="1:12">
      <c r="A53" s="9"/>
      <c r="B53" s="9"/>
      <c r="C53" s="9"/>
      <c r="D53" s="23"/>
      <c r="E53" s="23"/>
      <c r="F53" s="35"/>
      <c r="G53" s="25"/>
      <c r="H53" s="25"/>
      <c r="I53" s="25"/>
      <c r="J53" s="25"/>
      <c r="K53" s="25"/>
      <c r="L53" s="25"/>
    </row>
    <row r="54" spans="1:12">
      <c r="A54" s="9"/>
      <c r="B54" s="9"/>
      <c r="C54" s="9"/>
      <c r="D54" s="35"/>
      <c r="E54" s="23"/>
      <c r="F54" s="35"/>
      <c r="G54" s="25"/>
      <c r="H54" s="25"/>
      <c r="I54" s="25"/>
      <c r="J54" s="25"/>
      <c r="K54" s="25"/>
      <c r="L54" s="25"/>
    </row>
    <row r="55" spans="1:12">
      <c r="A55" s="9"/>
      <c r="B55" s="9"/>
      <c r="C55" s="9"/>
      <c r="D55" s="23"/>
      <c r="E55" s="23"/>
      <c r="F55" s="35"/>
      <c r="G55" s="25"/>
      <c r="H55" s="25"/>
      <c r="I55" s="25"/>
      <c r="J55" s="25"/>
      <c r="K55" s="25"/>
      <c r="L55" s="25"/>
    </row>
    <row r="56" spans="1:12">
      <c r="A56" s="9"/>
      <c r="B56" s="9"/>
      <c r="C56" s="9"/>
      <c r="D56" s="23"/>
      <c r="E56" s="23"/>
      <c r="F56" s="35"/>
      <c r="G56" s="25"/>
      <c r="H56" s="25"/>
      <c r="I56" s="25"/>
      <c r="J56" s="25"/>
      <c r="K56" s="25"/>
      <c r="L56" s="25"/>
    </row>
    <row r="57" spans="1:12">
      <c r="A57" s="9"/>
      <c r="B57" s="9"/>
      <c r="C57" s="9"/>
      <c r="D57" s="23"/>
      <c r="E57" s="23"/>
      <c r="F57" s="35"/>
      <c r="G57" s="25"/>
      <c r="H57" s="25"/>
      <c r="I57" s="25"/>
      <c r="J57" s="25"/>
      <c r="K57" s="25"/>
      <c r="L57" s="25"/>
    </row>
    <row r="58" spans="1:12">
      <c r="A58" s="29"/>
      <c r="B58" s="29"/>
      <c r="C58" s="29"/>
      <c r="D58" s="29"/>
      <c r="E58" s="29"/>
      <c r="F58" s="29"/>
      <c r="G58" s="25"/>
      <c r="H58" s="25"/>
      <c r="I58" s="25"/>
      <c r="J58" s="25"/>
      <c r="K58" s="25"/>
      <c r="L58" s="25"/>
    </row>
    <row r="59" spans="1:12">
      <c r="A59" s="29"/>
      <c r="B59" s="29"/>
      <c r="C59" s="29"/>
      <c r="D59" s="29"/>
      <c r="E59" s="29"/>
      <c r="F59" s="29"/>
      <c r="G59" s="25"/>
      <c r="H59" s="25"/>
      <c r="I59" s="25"/>
      <c r="J59" s="25"/>
      <c r="K59" s="25"/>
      <c r="L59" s="25"/>
    </row>
    <row r="60" spans="1:12">
      <c r="A60" s="1"/>
      <c r="B60" s="1"/>
      <c r="C60" s="1"/>
      <c r="D60" s="1"/>
      <c r="E60" s="1"/>
      <c r="F60" s="1"/>
      <c r="G60" s="25"/>
      <c r="H60" s="25"/>
      <c r="I60" s="25"/>
      <c r="J60" s="25"/>
      <c r="K60" s="25"/>
      <c r="L60" s="25"/>
    </row>
    <row r="61" spans="1:12">
      <c r="A61" s="29"/>
      <c r="B61" s="29"/>
      <c r="C61" s="29"/>
      <c r="D61" s="29"/>
      <c r="E61" s="29"/>
      <c r="F61" s="29"/>
      <c r="G61" s="25"/>
      <c r="H61" s="25"/>
      <c r="I61" s="25"/>
      <c r="J61" s="25"/>
      <c r="K61" s="25"/>
      <c r="L61" s="25"/>
    </row>
    <row r="62" spans="1:12">
      <c r="A62" s="29"/>
      <c r="B62" s="29"/>
      <c r="C62" s="29"/>
      <c r="D62" s="29"/>
      <c r="E62" s="29"/>
      <c r="F62" s="29"/>
      <c r="G62" s="25"/>
      <c r="H62" s="25"/>
      <c r="I62" s="25"/>
      <c r="J62" s="25"/>
      <c r="K62" s="25"/>
      <c r="L62" s="25"/>
    </row>
    <row r="63" spans="1:12">
      <c r="A63" s="1"/>
      <c r="B63" s="1"/>
      <c r="C63" s="1"/>
      <c r="D63" s="1"/>
      <c r="E63" s="1"/>
      <c r="F63" s="1"/>
      <c r="G63" s="25"/>
      <c r="H63" s="25"/>
      <c r="I63" s="25"/>
      <c r="J63" s="25"/>
      <c r="K63" s="25"/>
      <c r="L63" s="25"/>
    </row>
    <row r="64" spans="1:12">
      <c r="A64" s="1"/>
      <c r="B64" s="1"/>
      <c r="C64" s="1"/>
      <c r="D64" s="1"/>
      <c r="E64" s="1"/>
      <c r="F64" s="1"/>
      <c r="G64" s="25"/>
      <c r="H64" s="25"/>
      <c r="I64" s="25"/>
      <c r="J64" s="25"/>
      <c r="K64" s="25"/>
      <c r="L64" s="25"/>
    </row>
    <row r="65" spans="7:12">
      <c r="G65" s="25"/>
      <c r="H65" s="25"/>
      <c r="I65" s="25"/>
      <c r="J65" s="25"/>
      <c r="K65" s="25"/>
      <c r="L65" s="25"/>
    </row>
    <row r="66" spans="7:12">
      <c r="G66" s="25"/>
      <c r="H66" s="25"/>
      <c r="I66" s="25"/>
      <c r="J66" s="25"/>
      <c r="K66" s="25"/>
      <c r="L66" s="25"/>
    </row>
    <row r="67" spans="7:12">
      <c r="G67" s="25"/>
      <c r="H67" s="25"/>
      <c r="I67" s="25"/>
      <c r="J67" s="25"/>
      <c r="K67" s="25"/>
      <c r="L67" s="25"/>
    </row>
    <row r="68" spans="7:12">
      <c r="G68" s="25"/>
      <c r="H68" s="25"/>
      <c r="I68" s="25"/>
      <c r="J68" s="25"/>
      <c r="K68" s="25"/>
      <c r="L68" s="25"/>
    </row>
    <row r="69" spans="7:12">
      <c r="G69" s="25"/>
      <c r="H69" s="25"/>
      <c r="I69" s="25"/>
      <c r="J69" s="25"/>
      <c r="K69" s="25"/>
      <c r="L69" s="25"/>
    </row>
    <row r="70" spans="7:12">
      <c r="G70" s="25"/>
      <c r="H70" s="25"/>
      <c r="I70" s="25"/>
      <c r="J70" s="25"/>
      <c r="K70" s="25"/>
      <c r="L70" s="25"/>
    </row>
    <row r="71" spans="7:12">
      <c r="G71" s="25"/>
      <c r="H71" s="25"/>
      <c r="I71" s="25"/>
      <c r="J71" s="25"/>
      <c r="K71" s="25"/>
      <c r="L71" s="25"/>
    </row>
    <row r="72" spans="7:12">
      <c r="G72" s="25"/>
      <c r="H72" s="25"/>
      <c r="I72" s="25"/>
      <c r="J72" s="25"/>
      <c r="K72" s="25"/>
      <c r="L72" s="25"/>
    </row>
    <row r="73" spans="7:12">
      <c r="G73" s="25"/>
      <c r="H73" s="25"/>
      <c r="I73" s="25"/>
      <c r="J73" s="25"/>
      <c r="K73" s="25"/>
      <c r="L73" s="25"/>
    </row>
    <row r="74" spans="7:12">
      <c r="G74" s="25"/>
      <c r="H74" s="25"/>
      <c r="I74" s="25"/>
      <c r="J74" s="25"/>
      <c r="K74" s="25"/>
      <c r="L74" s="25"/>
    </row>
    <row r="75" spans="7:12">
      <c r="G75" s="25"/>
      <c r="H75" s="25"/>
      <c r="I75" s="25"/>
      <c r="J75" s="25"/>
      <c r="K75" s="25"/>
      <c r="L75" s="25"/>
    </row>
    <row r="76" spans="7:12">
      <c r="G76" s="25"/>
      <c r="H76" s="25"/>
      <c r="I76" s="25"/>
      <c r="J76" s="25"/>
      <c r="K76" s="25"/>
      <c r="L76" s="25"/>
    </row>
    <row r="77" spans="7:12">
      <c r="G77" s="25"/>
      <c r="H77" s="25"/>
      <c r="I77" s="25"/>
      <c r="J77" s="25"/>
      <c r="K77" s="25"/>
      <c r="L77" s="25"/>
    </row>
    <row r="78" spans="7:12">
      <c r="G78" s="25"/>
      <c r="H78" s="25"/>
      <c r="I78" s="25"/>
      <c r="J78" s="25"/>
      <c r="K78" s="25"/>
      <c r="L78" s="25"/>
    </row>
    <row r="79" spans="7:12">
      <c r="G79" s="25"/>
      <c r="H79" s="25"/>
      <c r="I79" s="25"/>
      <c r="J79" s="25"/>
      <c r="K79" s="25"/>
      <c r="L79" s="25"/>
    </row>
    <row r="80" spans="7:12">
      <c r="G80" s="25"/>
      <c r="H80" s="25"/>
      <c r="I80" s="25"/>
      <c r="J80" s="25"/>
      <c r="K80" s="25"/>
      <c r="L80" s="25"/>
    </row>
    <row r="81" spans="7:12">
      <c r="G81" s="25"/>
      <c r="H81" s="25"/>
      <c r="I81" s="25"/>
      <c r="J81" s="25"/>
      <c r="K81" s="25"/>
      <c r="L81" s="25"/>
    </row>
    <row r="82" spans="7:12">
      <c r="G82" s="25"/>
      <c r="H82" s="25"/>
      <c r="I82" s="25"/>
      <c r="J82" s="25"/>
      <c r="K82" s="25"/>
      <c r="L82" s="25"/>
    </row>
    <row r="83" spans="7:12">
      <c r="G83" s="25"/>
      <c r="H83" s="25"/>
      <c r="I83" s="25"/>
      <c r="J83" s="25"/>
      <c r="K83" s="25"/>
      <c r="L83" s="25"/>
    </row>
    <row r="84" spans="7:12">
      <c r="G84" s="25"/>
      <c r="H84" s="25"/>
      <c r="I84" s="25"/>
      <c r="J84" s="25"/>
      <c r="K84" s="25"/>
      <c r="L84" s="25"/>
    </row>
    <row r="85" spans="7:12">
      <c r="G85" s="25"/>
      <c r="H85" s="25"/>
      <c r="I85" s="25"/>
      <c r="J85" s="25"/>
      <c r="K85" s="25"/>
      <c r="L85" s="25"/>
    </row>
    <row r="86" spans="7:12">
      <c r="G86" s="25"/>
      <c r="H86" s="25"/>
      <c r="I86" s="25"/>
      <c r="J86" s="25"/>
      <c r="K86" s="25"/>
      <c r="L86" s="25"/>
    </row>
    <row r="87" spans="7:12">
      <c r="G87" s="25"/>
      <c r="H87" s="25"/>
      <c r="I87" s="25"/>
      <c r="J87" s="25"/>
      <c r="K87" s="25"/>
      <c r="L87" s="25"/>
    </row>
    <row r="88" spans="7:12">
      <c r="G88" s="25"/>
      <c r="H88" s="25"/>
      <c r="I88" s="25"/>
      <c r="J88" s="25"/>
      <c r="K88" s="25"/>
      <c r="L88" s="25"/>
    </row>
    <row r="89" spans="7:12">
      <c r="G89" s="25"/>
      <c r="H89" s="25"/>
      <c r="I89" s="25"/>
      <c r="J89" s="25"/>
      <c r="K89" s="25"/>
      <c r="L89" s="25"/>
    </row>
    <row r="90" spans="7:12">
      <c r="G90" s="25"/>
      <c r="H90" s="25"/>
      <c r="I90" s="25"/>
      <c r="J90" s="25"/>
      <c r="K90" s="25"/>
      <c r="L90" s="25"/>
    </row>
    <row r="91" spans="7:12">
      <c r="G91" s="25"/>
      <c r="H91" s="25"/>
      <c r="I91" s="25"/>
      <c r="J91" s="25"/>
      <c r="K91" s="25"/>
      <c r="L91" s="25"/>
    </row>
    <row r="92" spans="7:12">
      <c r="G92" s="25"/>
      <c r="H92" s="25"/>
      <c r="I92" s="25"/>
      <c r="J92" s="25"/>
      <c r="K92" s="25"/>
      <c r="L92" s="25"/>
    </row>
    <row r="93" spans="7:12">
      <c r="G93" s="25"/>
      <c r="H93" s="25"/>
      <c r="I93" s="25"/>
      <c r="J93" s="25"/>
      <c r="K93" s="25"/>
      <c r="L93" s="25"/>
    </row>
    <row r="94" spans="7:12">
      <c r="G94" s="25"/>
      <c r="H94" s="25"/>
      <c r="I94" s="25"/>
      <c r="J94" s="25"/>
      <c r="K94" s="25"/>
      <c r="L94" s="25"/>
    </row>
    <row r="95" spans="7:12">
      <c r="G95" s="25"/>
      <c r="H95" s="25"/>
      <c r="I95" s="25"/>
      <c r="J95" s="25"/>
      <c r="K95" s="25"/>
      <c r="L95" s="25"/>
    </row>
    <row r="96" spans="7:12">
      <c r="G96" s="25"/>
      <c r="H96" s="25"/>
      <c r="I96" s="25"/>
      <c r="J96" s="25"/>
      <c r="K96" s="25"/>
      <c r="L96" s="25"/>
    </row>
    <row r="97" spans="7:12">
      <c r="G97" s="25"/>
      <c r="H97" s="25"/>
      <c r="I97" s="25"/>
      <c r="J97" s="25"/>
      <c r="K97" s="25"/>
      <c r="L97" s="25"/>
    </row>
    <row r="98" spans="7:12">
      <c r="G98" s="25"/>
      <c r="H98" s="25"/>
      <c r="I98" s="25"/>
      <c r="J98" s="25"/>
      <c r="K98" s="25"/>
      <c r="L98" s="25"/>
    </row>
    <row r="99" spans="7:12">
      <c r="G99" s="25"/>
      <c r="H99" s="25"/>
      <c r="I99" s="25"/>
      <c r="J99" s="25"/>
      <c r="K99" s="25"/>
      <c r="L99" s="25"/>
    </row>
    <row r="100" spans="7:12">
      <c r="G100" s="25"/>
      <c r="H100" s="25"/>
      <c r="I100" s="25"/>
      <c r="J100" s="25"/>
      <c r="K100" s="25"/>
      <c r="L100" s="25"/>
    </row>
    <row r="101" spans="7:12">
      <c r="G101" s="25"/>
      <c r="H101" s="25"/>
      <c r="I101" s="25"/>
      <c r="J101" s="25"/>
      <c r="K101" s="25"/>
      <c r="L101" s="25"/>
    </row>
    <row r="102" spans="7:12">
      <c r="G102" s="25"/>
      <c r="H102" s="25"/>
      <c r="I102" s="25"/>
      <c r="J102" s="25"/>
      <c r="K102" s="25"/>
      <c r="L102" s="25"/>
    </row>
    <row r="103" spans="7:12">
      <c r="G103" s="25"/>
      <c r="H103" s="25"/>
      <c r="I103" s="25"/>
      <c r="J103" s="25"/>
      <c r="K103" s="25"/>
      <c r="L103" s="25"/>
    </row>
    <row r="104" spans="7:12">
      <c r="G104" s="25"/>
      <c r="H104" s="25"/>
      <c r="I104" s="25"/>
      <c r="J104" s="25"/>
      <c r="K104" s="25"/>
      <c r="L104" s="25"/>
    </row>
    <row r="105" spans="7:12">
      <c r="G105" s="25"/>
      <c r="H105" s="25"/>
      <c r="I105" s="25"/>
      <c r="J105" s="25"/>
      <c r="K105" s="25"/>
      <c r="L105" s="25"/>
    </row>
    <row r="106" spans="7:12">
      <c r="G106" s="25"/>
      <c r="H106" s="25"/>
      <c r="I106" s="25"/>
      <c r="J106" s="25"/>
      <c r="K106" s="25"/>
      <c r="L106" s="25"/>
    </row>
    <row r="107" spans="7:12">
      <c r="G107" s="25"/>
      <c r="H107" s="25"/>
      <c r="I107" s="25"/>
      <c r="J107" s="25"/>
      <c r="K107" s="25"/>
      <c r="L107" s="25"/>
    </row>
    <row r="108" spans="7:12">
      <c r="G108" s="25"/>
      <c r="H108" s="25"/>
      <c r="I108" s="25"/>
      <c r="J108" s="25"/>
      <c r="K108" s="25"/>
      <c r="L108" s="25"/>
    </row>
    <row r="109" spans="7:12">
      <c r="G109" s="25"/>
      <c r="H109" s="25"/>
      <c r="I109" s="25"/>
      <c r="J109" s="25"/>
      <c r="K109" s="25"/>
      <c r="L109" s="25"/>
    </row>
    <row r="110" spans="7:12">
      <c r="G110" s="25"/>
      <c r="H110" s="25"/>
      <c r="I110" s="25"/>
      <c r="J110" s="25"/>
      <c r="K110" s="25"/>
      <c r="L110" s="25"/>
    </row>
    <row r="111" spans="7:12">
      <c r="G111" s="25"/>
      <c r="H111" s="25"/>
      <c r="I111" s="25"/>
      <c r="J111" s="25"/>
      <c r="K111" s="25"/>
      <c r="L111" s="25"/>
    </row>
    <row r="112" spans="7:12">
      <c r="G112" s="25"/>
      <c r="H112" s="25"/>
      <c r="I112" s="25"/>
      <c r="J112" s="25"/>
      <c r="K112" s="25"/>
      <c r="L112" s="25"/>
    </row>
    <row r="113" spans="7:12">
      <c r="G113" s="25"/>
      <c r="H113" s="25"/>
      <c r="I113" s="25"/>
      <c r="J113" s="25"/>
      <c r="K113" s="25"/>
      <c r="L113" s="25"/>
    </row>
    <row r="114" spans="7:12">
      <c r="G114" s="25"/>
      <c r="H114" s="25"/>
      <c r="I114" s="25"/>
      <c r="J114" s="25"/>
      <c r="K114" s="25"/>
      <c r="L114" s="25"/>
    </row>
    <row r="115" spans="7:12">
      <c r="G115" s="25"/>
      <c r="H115" s="25"/>
      <c r="I115" s="25"/>
      <c r="J115" s="25"/>
      <c r="K115" s="25"/>
      <c r="L115" s="25"/>
    </row>
    <row r="116" spans="7:12">
      <c r="G116" s="25"/>
      <c r="H116" s="25"/>
      <c r="I116" s="25"/>
      <c r="J116" s="25"/>
      <c r="K116" s="25"/>
      <c r="L116" s="25"/>
    </row>
    <row r="117" spans="7:12">
      <c r="G117" s="25"/>
      <c r="H117" s="25"/>
      <c r="I117" s="25"/>
      <c r="J117" s="25"/>
      <c r="K117" s="25"/>
      <c r="L117" s="25"/>
    </row>
    <row r="118" spans="7:12">
      <c r="G118" s="25"/>
      <c r="H118" s="25"/>
      <c r="I118" s="25"/>
      <c r="J118" s="25"/>
      <c r="K118" s="25"/>
      <c r="L118" s="25"/>
    </row>
    <row r="119" spans="7:12">
      <c r="G119" s="25"/>
      <c r="H119" s="25"/>
      <c r="I119" s="25"/>
      <c r="J119" s="25"/>
      <c r="K119" s="25"/>
      <c r="L119" s="25"/>
    </row>
    <row r="120" spans="7:12">
      <c r="G120" s="25"/>
      <c r="H120" s="25"/>
      <c r="I120" s="25"/>
      <c r="J120" s="25"/>
      <c r="K120" s="25"/>
      <c r="L120" s="25"/>
    </row>
    <row r="121" spans="7:12">
      <c r="G121" s="25"/>
      <c r="H121" s="25"/>
      <c r="I121" s="25"/>
      <c r="J121" s="25"/>
      <c r="K121" s="25"/>
      <c r="L121" s="25"/>
    </row>
    <row r="122" spans="7:12">
      <c r="G122" s="25"/>
      <c r="H122" s="25"/>
      <c r="I122" s="25"/>
      <c r="J122" s="25"/>
      <c r="K122" s="25"/>
      <c r="L122" s="25"/>
    </row>
    <row r="123" spans="7:12">
      <c r="G123" s="25"/>
      <c r="H123" s="25"/>
      <c r="I123" s="25"/>
      <c r="J123" s="25"/>
      <c r="K123" s="25"/>
      <c r="L123" s="25"/>
    </row>
    <row r="124" spans="7:12">
      <c r="G124" s="25"/>
      <c r="H124" s="25"/>
      <c r="I124" s="25"/>
      <c r="J124" s="25"/>
      <c r="K124" s="25"/>
      <c r="L124" s="25"/>
    </row>
    <row r="125" spans="7:12">
      <c r="G125" s="25"/>
      <c r="H125" s="25"/>
      <c r="I125" s="25"/>
      <c r="J125" s="25"/>
      <c r="K125" s="25"/>
      <c r="L125" s="25"/>
    </row>
    <row r="126" spans="7:12">
      <c r="G126" s="25"/>
      <c r="H126" s="25"/>
      <c r="I126" s="25"/>
      <c r="J126" s="25"/>
      <c r="K126" s="25"/>
      <c r="L126" s="25"/>
    </row>
    <row r="127" spans="7:12">
      <c r="G127" s="25"/>
      <c r="H127" s="25"/>
      <c r="I127" s="25"/>
      <c r="J127" s="25"/>
      <c r="K127" s="25"/>
      <c r="L127" s="25"/>
    </row>
    <row r="128" spans="7:12">
      <c r="G128" s="25"/>
      <c r="H128" s="25"/>
      <c r="I128" s="25"/>
      <c r="J128" s="25"/>
      <c r="K128" s="25"/>
      <c r="L128" s="25"/>
    </row>
    <row r="129" spans="7:12">
      <c r="G129" s="25"/>
      <c r="H129" s="25"/>
      <c r="I129" s="25"/>
      <c r="J129" s="25"/>
      <c r="K129" s="25"/>
      <c r="L129" s="25"/>
    </row>
    <row r="130" spans="7:12">
      <c r="G130" s="25"/>
      <c r="H130" s="25"/>
      <c r="I130" s="25"/>
      <c r="J130" s="25"/>
      <c r="K130" s="25"/>
      <c r="L130" s="25"/>
    </row>
    <row r="131" spans="7:12">
      <c r="G131" s="25"/>
      <c r="H131" s="25"/>
      <c r="I131" s="25"/>
      <c r="J131" s="25"/>
      <c r="K131" s="25"/>
      <c r="L131" s="25"/>
    </row>
    <row r="132" spans="7:12">
      <c r="G132" s="25"/>
      <c r="H132" s="25"/>
      <c r="I132" s="25"/>
      <c r="J132" s="25"/>
      <c r="K132" s="25"/>
      <c r="L132" s="25"/>
    </row>
    <row r="133" spans="7:12">
      <c r="G133" s="25"/>
      <c r="H133" s="25"/>
      <c r="I133" s="25"/>
      <c r="J133" s="25"/>
      <c r="K133" s="25"/>
      <c r="L133" s="25"/>
    </row>
    <row r="134" spans="7:12">
      <c r="G134" s="25"/>
      <c r="H134" s="25"/>
      <c r="I134" s="25"/>
      <c r="J134" s="25"/>
      <c r="K134" s="25"/>
      <c r="L134" s="25"/>
    </row>
    <row r="135" spans="7:12">
      <c r="G135" s="25"/>
      <c r="H135" s="25"/>
      <c r="I135" s="25"/>
      <c r="J135" s="25"/>
      <c r="K135" s="25"/>
      <c r="L135" s="25"/>
    </row>
    <row r="136" spans="7:12">
      <c r="G136" s="25"/>
      <c r="H136" s="25"/>
      <c r="I136" s="25"/>
      <c r="J136" s="25"/>
      <c r="K136" s="25"/>
      <c r="L136" s="25"/>
    </row>
    <row r="137" spans="7:12">
      <c r="G137" s="25"/>
      <c r="H137" s="25"/>
      <c r="I137" s="25"/>
      <c r="J137" s="25"/>
      <c r="K137" s="25"/>
      <c r="L137" s="25"/>
    </row>
    <row r="138" spans="7:12">
      <c r="G138" s="25"/>
      <c r="H138" s="25"/>
      <c r="I138" s="25"/>
      <c r="J138" s="25"/>
      <c r="K138" s="25"/>
      <c r="L138" s="25"/>
    </row>
    <row r="139" spans="7:12">
      <c r="G139" s="25"/>
      <c r="H139" s="25"/>
      <c r="I139" s="25"/>
      <c r="J139" s="25"/>
      <c r="K139" s="25"/>
      <c r="L139" s="25"/>
    </row>
    <row r="140" spans="7:12">
      <c r="G140" s="25"/>
      <c r="H140" s="25"/>
      <c r="I140" s="25"/>
      <c r="J140" s="25"/>
      <c r="K140" s="25"/>
      <c r="L140" s="25"/>
    </row>
    <row r="141" spans="7:12">
      <c r="G141" s="25"/>
      <c r="H141" s="25"/>
      <c r="I141" s="25"/>
      <c r="J141" s="25"/>
      <c r="K141" s="25"/>
      <c r="L141" s="25"/>
    </row>
    <row r="142" spans="7:12">
      <c r="G142" s="25"/>
      <c r="H142" s="25"/>
      <c r="I142" s="25"/>
      <c r="J142" s="25"/>
      <c r="K142" s="25"/>
      <c r="L142" s="25"/>
    </row>
    <row r="143" spans="7:12">
      <c r="G143" s="25"/>
      <c r="H143" s="25"/>
      <c r="I143" s="25"/>
      <c r="J143" s="25"/>
      <c r="K143" s="25"/>
      <c r="L143" s="25"/>
    </row>
    <row r="144" spans="7:12">
      <c r="G144" s="25"/>
      <c r="H144" s="25"/>
      <c r="I144" s="25"/>
      <c r="J144" s="25"/>
      <c r="K144" s="25"/>
      <c r="L144" s="25"/>
    </row>
    <row r="145" spans="7:12">
      <c r="G145" s="25"/>
      <c r="H145" s="25"/>
      <c r="I145" s="25"/>
      <c r="J145" s="25"/>
      <c r="K145" s="25"/>
      <c r="L145" s="25"/>
    </row>
    <row r="146" spans="7:12">
      <c r="G146" s="25"/>
      <c r="H146" s="25"/>
      <c r="I146" s="25"/>
      <c r="J146" s="25"/>
      <c r="K146" s="25"/>
      <c r="L146" s="25"/>
    </row>
    <row r="147" spans="7:12">
      <c r="G147" s="25"/>
      <c r="H147" s="25"/>
      <c r="I147" s="25"/>
      <c r="J147" s="25"/>
      <c r="K147" s="25"/>
      <c r="L147" s="25"/>
    </row>
    <row r="148" spans="7:12">
      <c r="G148" s="25"/>
      <c r="H148" s="25"/>
      <c r="I148" s="25"/>
      <c r="J148" s="25"/>
      <c r="K148" s="25"/>
      <c r="L148" s="25"/>
    </row>
    <row r="149" spans="7:12">
      <c r="G149" s="25"/>
      <c r="H149" s="25"/>
      <c r="I149" s="25"/>
      <c r="J149" s="25"/>
      <c r="K149" s="25"/>
      <c r="L149" s="25"/>
    </row>
    <row r="150" spans="7:12">
      <c r="G150" s="25"/>
      <c r="H150" s="25"/>
      <c r="I150" s="25"/>
      <c r="J150" s="25"/>
      <c r="K150" s="25"/>
      <c r="L150" s="25"/>
    </row>
    <row r="151" spans="7:12">
      <c r="G151" s="25"/>
      <c r="H151" s="25"/>
      <c r="I151" s="25"/>
      <c r="J151" s="25"/>
      <c r="K151" s="25"/>
      <c r="L151" s="25"/>
    </row>
    <row r="152" spans="7:12">
      <c r="G152" s="25"/>
      <c r="H152" s="25"/>
      <c r="I152" s="25"/>
      <c r="J152" s="25"/>
      <c r="K152" s="25"/>
      <c r="L152" s="25"/>
    </row>
    <row r="153" spans="7:12">
      <c r="G153" s="25"/>
      <c r="H153" s="25"/>
      <c r="I153" s="25"/>
      <c r="J153" s="25"/>
      <c r="K153" s="25"/>
      <c r="L153" s="25"/>
    </row>
    <row r="154" spans="7:12">
      <c r="G154" s="25"/>
      <c r="H154" s="25"/>
      <c r="I154" s="25"/>
      <c r="J154" s="25"/>
      <c r="K154" s="25"/>
      <c r="L154" s="25"/>
    </row>
    <row r="155" spans="7:12">
      <c r="G155" s="25"/>
      <c r="H155" s="25"/>
      <c r="I155" s="25"/>
      <c r="J155" s="25"/>
      <c r="K155" s="25"/>
      <c r="L155" s="25"/>
    </row>
    <row r="156" spans="7:12">
      <c r="G156" s="25"/>
      <c r="H156" s="25"/>
      <c r="I156" s="25"/>
      <c r="J156" s="25"/>
      <c r="K156" s="25"/>
      <c r="L156" s="25"/>
    </row>
  </sheetData>
  <mergeCells count="15">
    <mergeCell ref="Q5:T5"/>
    <mergeCell ref="R6:R7"/>
    <mergeCell ref="T6:T7"/>
    <mergeCell ref="I5:I7"/>
    <mergeCell ref="J5:M5"/>
    <mergeCell ref="K6:K7"/>
    <mergeCell ref="M6:M7"/>
    <mergeCell ref="O5:O7"/>
    <mergeCell ref="P5:P7"/>
    <mergeCell ref="H5:H7"/>
    <mergeCell ref="A5:A7"/>
    <mergeCell ref="D6:D7"/>
    <mergeCell ref="F6:F7"/>
    <mergeCell ref="B5:B7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66"/>
  <sheetViews>
    <sheetView tabSelected="1" zoomScaleNormal="100" workbookViewId="0">
      <selection activeCell="N159" sqref="N159"/>
    </sheetView>
  </sheetViews>
  <sheetFormatPr baseColWidth="10" defaultRowHeight="12.75"/>
  <cols>
    <col min="1" max="1" width="11.42578125" style="48"/>
    <col min="2" max="2" width="15.5703125" style="48" customWidth="1"/>
    <col min="3" max="8" width="12.7109375" style="48" customWidth="1"/>
    <col min="9" max="9" width="22.7109375" style="48" customWidth="1"/>
    <col min="10" max="14" width="12.7109375" style="48" customWidth="1"/>
    <col min="15" max="15" width="11.42578125" style="48"/>
    <col min="16" max="16" width="22.7109375" style="48" customWidth="1"/>
    <col min="17" max="21" width="12.7109375" style="48" customWidth="1"/>
    <col min="22" max="257" width="11.42578125" style="48"/>
    <col min="258" max="258" width="22.7109375" style="48" customWidth="1"/>
    <col min="259" max="264" width="12.7109375" style="48" customWidth="1"/>
    <col min="265" max="265" width="22.7109375" style="48" customWidth="1"/>
    <col min="266" max="270" width="12.7109375" style="48" customWidth="1"/>
    <col min="271" max="271" width="11.42578125" style="48"/>
    <col min="272" max="272" width="22.7109375" style="48" customWidth="1"/>
    <col min="273" max="277" width="12.7109375" style="48" customWidth="1"/>
    <col min="278" max="513" width="11.42578125" style="48"/>
    <col min="514" max="514" width="22.7109375" style="48" customWidth="1"/>
    <col min="515" max="520" width="12.7109375" style="48" customWidth="1"/>
    <col min="521" max="521" width="22.7109375" style="48" customWidth="1"/>
    <col min="522" max="526" width="12.7109375" style="48" customWidth="1"/>
    <col min="527" max="527" width="11.42578125" style="48"/>
    <col min="528" max="528" width="22.7109375" style="48" customWidth="1"/>
    <col min="529" max="533" width="12.7109375" style="48" customWidth="1"/>
    <col min="534" max="769" width="11.42578125" style="48"/>
    <col min="770" max="770" width="22.7109375" style="48" customWidth="1"/>
    <col min="771" max="776" width="12.7109375" style="48" customWidth="1"/>
    <col min="777" max="777" width="22.7109375" style="48" customWidth="1"/>
    <col min="778" max="782" width="12.7109375" style="48" customWidth="1"/>
    <col min="783" max="783" width="11.42578125" style="48"/>
    <col min="784" max="784" width="22.7109375" style="48" customWidth="1"/>
    <col min="785" max="789" width="12.7109375" style="48" customWidth="1"/>
    <col min="790" max="1025" width="11.42578125" style="48"/>
    <col min="1026" max="1026" width="22.7109375" style="48" customWidth="1"/>
    <col min="1027" max="1032" width="12.7109375" style="48" customWidth="1"/>
    <col min="1033" max="1033" width="22.7109375" style="48" customWidth="1"/>
    <col min="1034" max="1038" width="12.7109375" style="48" customWidth="1"/>
    <col min="1039" max="1039" width="11.42578125" style="48"/>
    <col min="1040" max="1040" width="22.7109375" style="48" customWidth="1"/>
    <col min="1041" max="1045" width="12.7109375" style="48" customWidth="1"/>
    <col min="1046" max="1281" width="11.42578125" style="48"/>
    <col min="1282" max="1282" width="22.7109375" style="48" customWidth="1"/>
    <col min="1283" max="1288" width="12.7109375" style="48" customWidth="1"/>
    <col min="1289" max="1289" width="22.7109375" style="48" customWidth="1"/>
    <col min="1290" max="1294" width="12.7109375" style="48" customWidth="1"/>
    <col min="1295" max="1295" width="11.42578125" style="48"/>
    <col min="1296" max="1296" width="22.7109375" style="48" customWidth="1"/>
    <col min="1297" max="1301" width="12.7109375" style="48" customWidth="1"/>
    <col min="1302" max="1537" width="11.42578125" style="48"/>
    <col min="1538" max="1538" width="22.7109375" style="48" customWidth="1"/>
    <col min="1539" max="1544" width="12.7109375" style="48" customWidth="1"/>
    <col min="1545" max="1545" width="22.7109375" style="48" customWidth="1"/>
    <col min="1546" max="1550" width="12.7109375" style="48" customWidth="1"/>
    <col min="1551" max="1551" width="11.42578125" style="48"/>
    <col min="1552" max="1552" width="22.7109375" style="48" customWidth="1"/>
    <col min="1553" max="1557" width="12.7109375" style="48" customWidth="1"/>
    <col min="1558" max="1793" width="11.42578125" style="48"/>
    <col min="1794" max="1794" width="22.7109375" style="48" customWidth="1"/>
    <col min="1795" max="1800" width="12.7109375" style="48" customWidth="1"/>
    <col min="1801" max="1801" width="22.7109375" style="48" customWidth="1"/>
    <col min="1802" max="1806" width="12.7109375" style="48" customWidth="1"/>
    <col min="1807" max="1807" width="11.42578125" style="48"/>
    <col min="1808" max="1808" width="22.7109375" style="48" customWidth="1"/>
    <col min="1809" max="1813" width="12.7109375" style="48" customWidth="1"/>
    <col min="1814" max="2049" width="11.42578125" style="48"/>
    <col min="2050" max="2050" width="22.7109375" style="48" customWidth="1"/>
    <col min="2051" max="2056" width="12.7109375" style="48" customWidth="1"/>
    <col min="2057" max="2057" width="22.7109375" style="48" customWidth="1"/>
    <col min="2058" max="2062" width="12.7109375" style="48" customWidth="1"/>
    <col min="2063" max="2063" width="11.42578125" style="48"/>
    <col min="2064" max="2064" width="22.7109375" style="48" customWidth="1"/>
    <col min="2065" max="2069" width="12.7109375" style="48" customWidth="1"/>
    <col min="2070" max="2305" width="11.42578125" style="48"/>
    <col min="2306" max="2306" width="22.7109375" style="48" customWidth="1"/>
    <col min="2307" max="2312" width="12.7109375" style="48" customWidth="1"/>
    <col min="2313" max="2313" width="22.7109375" style="48" customWidth="1"/>
    <col min="2314" max="2318" width="12.7109375" style="48" customWidth="1"/>
    <col min="2319" max="2319" width="11.42578125" style="48"/>
    <col min="2320" max="2320" width="22.7109375" style="48" customWidth="1"/>
    <col min="2321" max="2325" width="12.7109375" style="48" customWidth="1"/>
    <col min="2326" max="2561" width="11.42578125" style="48"/>
    <col min="2562" max="2562" width="22.7109375" style="48" customWidth="1"/>
    <col min="2563" max="2568" width="12.7109375" style="48" customWidth="1"/>
    <col min="2569" max="2569" width="22.7109375" style="48" customWidth="1"/>
    <col min="2570" max="2574" width="12.7109375" style="48" customWidth="1"/>
    <col min="2575" max="2575" width="11.42578125" style="48"/>
    <col min="2576" max="2576" width="22.7109375" style="48" customWidth="1"/>
    <col min="2577" max="2581" width="12.7109375" style="48" customWidth="1"/>
    <col min="2582" max="2817" width="11.42578125" style="48"/>
    <col min="2818" max="2818" width="22.7109375" style="48" customWidth="1"/>
    <col min="2819" max="2824" width="12.7109375" style="48" customWidth="1"/>
    <col min="2825" max="2825" width="22.7109375" style="48" customWidth="1"/>
    <col min="2826" max="2830" width="12.7109375" style="48" customWidth="1"/>
    <col min="2831" max="2831" width="11.42578125" style="48"/>
    <col min="2832" max="2832" width="22.7109375" style="48" customWidth="1"/>
    <col min="2833" max="2837" width="12.7109375" style="48" customWidth="1"/>
    <col min="2838" max="3073" width="11.42578125" style="48"/>
    <col min="3074" max="3074" width="22.7109375" style="48" customWidth="1"/>
    <col min="3075" max="3080" width="12.7109375" style="48" customWidth="1"/>
    <col min="3081" max="3081" width="22.7109375" style="48" customWidth="1"/>
    <col min="3082" max="3086" width="12.7109375" style="48" customWidth="1"/>
    <col min="3087" max="3087" width="11.42578125" style="48"/>
    <col min="3088" max="3088" width="22.7109375" style="48" customWidth="1"/>
    <col min="3089" max="3093" width="12.7109375" style="48" customWidth="1"/>
    <col min="3094" max="3329" width="11.42578125" style="48"/>
    <col min="3330" max="3330" width="22.7109375" style="48" customWidth="1"/>
    <col min="3331" max="3336" width="12.7109375" style="48" customWidth="1"/>
    <col min="3337" max="3337" width="22.7109375" style="48" customWidth="1"/>
    <col min="3338" max="3342" width="12.7109375" style="48" customWidth="1"/>
    <col min="3343" max="3343" width="11.42578125" style="48"/>
    <col min="3344" max="3344" width="22.7109375" style="48" customWidth="1"/>
    <col min="3345" max="3349" width="12.7109375" style="48" customWidth="1"/>
    <col min="3350" max="3585" width="11.42578125" style="48"/>
    <col min="3586" max="3586" width="22.7109375" style="48" customWidth="1"/>
    <col min="3587" max="3592" width="12.7109375" style="48" customWidth="1"/>
    <col min="3593" max="3593" width="22.7109375" style="48" customWidth="1"/>
    <col min="3594" max="3598" width="12.7109375" style="48" customWidth="1"/>
    <col min="3599" max="3599" width="11.42578125" style="48"/>
    <col min="3600" max="3600" width="22.7109375" style="48" customWidth="1"/>
    <col min="3601" max="3605" width="12.7109375" style="48" customWidth="1"/>
    <col min="3606" max="3841" width="11.42578125" style="48"/>
    <col min="3842" max="3842" width="22.7109375" style="48" customWidth="1"/>
    <col min="3843" max="3848" width="12.7109375" style="48" customWidth="1"/>
    <col min="3849" max="3849" width="22.7109375" style="48" customWidth="1"/>
    <col min="3850" max="3854" width="12.7109375" style="48" customWidth="1"/>
    <col min="3855" max="3855" width="11.42578125" style="48"/>
    <col min="3856" max="3856" width="22.7109375" style="48" customWidth="1"/>
    <col min="3857" max="3861" width="12.7109375" style="48" customWidth="1"/>
    <col min="3862" max="4097" width="11.42578125" style="48"/>
    <col min="4098" max="4098" width="22.7109375" style="48" customWidth="1"/>
    <col min="4099" max="4104" width="12.7109375" style="48" customWidth="1"/>
    <col min="4105" max="4105" width="22.7109375" style="48" customWidth="1"/>
    <col min="4106" max="4110" width="12.7109375" style="48" customWidth="1"/>
    <col min="4111" max="4111" width="11.42578125" style="48"/>
    <col min="4112" max="4112" width="22.7109375" style="48" customWidth="1"/>
    <col min="4113" max="4117" width="12.7109375" style="48" customWidth="1"/>
    <col min="4118" max="4353" width="11.42578125" style="48"/>
    <col min="4354" max="4354" width="22.7109375" style="48" customWidth="1"/>
    <col min="4355" max="4360" width="12.7109375" style="48" customWidth="1"/>
    <col min="4361" max="4361" width="22.7109375" style="48" customWidth="1"/>
    <col min="4362" max="4366" width="12.7109375" style="48" customWidth="1"/>
    <col min="4367" max="4367" width="11.42578125" style="48"/>
    <col min="4368" max="4368" width="22.7109375" style="48" customWidth="1"/>
    <col min="4369" max="4373" width="12.7109375" style="48" customWidth="1"/>
    <col min="4374" max="4609" width="11.42578125" style="48"/>
    <col min="4610" max="4610" width="22.7109375" style="48" customWidth="1"/>
    <col min="4611" max="4616" width="12.7109375" style="48" customWidth="1"/>
    <col min="4617" max="4617" width="22.7109375" style="48" customWidth="1"/>
    <col min="4618" max="4622" width="12.7109375" style="48" customWidth="1"/>
    <col min="4623" max="4623" width="11.42578125" style="48"/>
    <col min="4624" max="4624" width="22.7109375" style="48" customWidth="1"/>
    <col min="4625" max="4629" width="12.7109375" style="48" customWidth="1"/>
    <col min="4630" max="4865" width="11.42578125" style="48"/>
    <col min="4866" max="4866" width="22.7109375" style="48" customWidth="1"/>
    <col min="4867" max="4872" width="12.7109375" style="48" customWidth="1"/>
    <col min="4873" max="4873" width="22.7109375" style="48" customWidth="1"/>
    <col min="4874" max="4878" width="12.7109375" style="48" customWidth="1"/>
    <col min="4879" max="4879" width="11.42578125" style="48"/>
    <col min="4880" max="4880" width="22.7109375" style="48" customWidth="1"/>
    <col min="4881" max="4885" width="12.7109375" style="48" customWidth="1"/>
    <col min="4886" max="5121" width="11.42578125" style="48"/>
    <col min="5122" max="5122" width="22.7109375" style="48" customWidth="1"/>
    <col min="5123" max="5128" width="12.7109375" style="48" customWidth="1"/>
    <col min="5129" max="5129" width="22.7109375" style="48" customWidth="1"/>
    <col min="5130" max="5134" width="12.7109375" style="48" customWidth="1"/>
    <col min="5135" max="5135" width="11.42578125" style="48"/>
    <col min="5136" max="5136" width="22.7109375" style="48" customWidth="1"/>
    <col min="5137" max="5141" width="12.7109375" style="48" customWidth="1"/>
    <col min="5142" max="5377" width="11.42578125" style="48"/>
    <col min="5378" max="5378" width="22.7109375" style="48" customWidth="1"/>
    <col min="5379" max="5384" width="12.7109375" style="48" customWidth="1"/>
    <col min="5385" max="5385" width="22.7109375" style="48" customWidth="1"/>
    <col min="5386" max="5390" width="12.7109375" style="48" customWidth="1"/>
    <col min="5391" max="5391" width="11.42578125" style="48"/>
    <col min="5392" max="5392" width="22.7109375" style="48" customWidth="1"/>
    <col min="5393" max="5397" width="12.7109375" style="48" customWidth="1"/>
    <col min="5398" max="5633" width="11.42578125" style="48"/>
    <col min="5634" max="5634" width="22.7109375" style="48" customWidth="1"/>
    <col min="5635" max="5640" width="12.7109375" style="48" customWidth="1"/>
    <col min="5641" max="5641" width="22.7109375" style="48" customWidth="1"/>
    <col min="5642" max="5646" width="12.7109375" style="48" customWidth="1"/>
    <col min="5647" max="5647" width="11.42578125" style="48"/>
    <col min="5648" max="5648" width="22.7109375" style="48" customWidth="1"/>
    <col min="5649" max="5653" width="12.7109375" style="48" customWidth="1"/>
    <col min="5654" max="5889" width="11.42578125" style="48"/>
    <col min="5890" max="5890" width="22.7109375" style="48" customWidth="1"/>
    <col min="5891" max="5896" width="12.7109375" style="48" customWidth="1"/>
    <col min="5897" max="5897" width="22.7109375" style="48" customWidth="1"/>
    <col min="5898" max="5902" width="12.7109375" style="48" customWidth="1"/>
    <col min="5903" max="5903" width="11.42578125" style="48"/>
    <col min="5904" max="5904" width="22.7109375" style="48" customWidth="1"/>
    <col min="5905" max="5909" width="12.7109375" style="48" customWidth="1"/>
    <col min="5910" max="6145" width="11.42578125" style="48"/>
    <col min="6146" max="6146" width="22.7109375" style="48" customWidth="1"/>
    <col min="6147" max="6152" width="12.7109375" style="48" customWidth="1"/>
    <col min="6153" max="6153" width="22.7109375" style="48" customWidth="1"/>
    <col min="6154" max="6158" width="12.7109375" style="48" customWidth="1"/>
    <col min="6159" max="6159" width="11.42578125" style="48"/>
    <col min="6160" max="6160" width="22.7109375" style="48" customWidth="1"/>
    <col min="6161" max="6165" width="12.7109375" style="48" customWidth="1"/>
    <col min="6166" max="6401" width="11.42578125" style="48"/>
    <col min="6402" max="6402" width="22.7109375" style="48" customWidth="1"/>
    <col min="6403" max="6408" width="12.7109375" style="48" customWidth="1"/>
    <col min="6409" max="6409" width="22.7109375" style="48" customWidth="1"/>
    <col min="6410" max="6414" width="12.7109375" style="48" customWidth="1"/>
    <col min="6415" max="6415" width="11.42578125" style="48"/>
    <col min="6416" max="6416" width="22.7109375" style="48" customWidth="1"/>
    <col min="6417" max="6421" width="12.7109375" style="48" customWidth="1"/>
    <col min="6422" max="6657" width="11.42578125" style="48"/>
    <col min="6658" max="6658" width="22.7109375" style="48" customWidth="1"/>
    <col min="6659" max="6664" width="12.7109375" style="48" customWidth="1"/>
    <col min="6665" max="6665" width="22.7109375" style="48" customWidth="1"/>
    <col min="6666" max="6670" width="12.7109375" style="48" customWidth="1"/>
    <col min="6671" max="6671" width="11.42578125" style="48"/>
    <col min="6672" max="6672" width="22.7109375" style="48" customWidth="1"/>
    <col min="6673" max="6677" width="12.7109375" style="48" customWidth="1"/>
    <col min="6678" max="6913" width="11.42578125" style="48"/>
    <col min="6914" max="6914" width="22.7109375" style="48" customWidth="1"/>
    <col min="6915" max="6920" width="12.7109375" style="48" customWidth="1"/>
    <col min="6921" max="6921" width="22.7109375" style="48" customWidth="1"/>
    <col min="6922" max="6926" width="12.7109375" style="48" customWidth="1"/>
    <col min="6927" max="6927" width="11.42578125" style="48"/>
    <col min="6928" max="6928" width="22.7109375" style="48" customWidth="1"/>
    <col min="6929" max="6933" width="12.7109375" style="48" customWidth="1"/>
    <col min="6934" max="7169" width="11.42578125" style="48"/>
    <col min="7170" max="7170" width="22.7109375" style="48" customWidth="1"/>
    <col min="7171" max="7176" width="12.7109375" style="48" customWidth="1"/>
    <col min="7177" max="7177" width="22.7109375" style="48" customWidth="1"/>
    <col min="7178" max="7182" width="12.7109375" style="48" customWidth="1"/>
    <col min="7183" max="7183" width="11.42578125" style="48"/>
    <col min="7184" max="7184" width="22.7109375" style="48" customWidth="1"/>
    <col min="7185" max="7189" width="12.7109375" style="48" customWidth="1"/>
    <col min="7190" max="7425" width="11.42578125" style="48"/>
    <col min="7426" max="7426" width="22.7109375" style="48" customWidth="1"/>
    <col min="7427" max="7432" width="12.7109375" style="48" customWidth="1"/>
    <col min="7433" max="7433" width="22.7109375" style="48" customWidth="1"/>
    <col min="7434" max="7438" width="12.7109375" style="48" customWidth="1"/>
    <col min="7439" max="7439" width="11.42578125" style="48"/>
    <col min="7440" max="7440" width="22.7109375" style="48" customWidth="1"/>
    <col min="7441" max="7445" width="12.7109375" style="48" customWidth="1"/>
    <col min="7446" max="7681" width="11.42578125" style="48"/>
    <col min="7682" max="7682" width="22.7109375" style="48" customWidth="1"/>
    <col min="7683" max="7688" width="12.7109375" style="48" customWidth="1"/>
    <col min="7689" max="7689" width="22.7109375" style="48" customWidth="1"/>
    <col min="7690" max="7694" width="12.7109375" style="48" customWidth="1"/>
    <col min="7695" max="7695" width="11.42578125" style="48"/>
    <col min="7696" max="7696" width="22.7109375" style="48" customWidth="1"/>
    <col min="7697" max="7701" width="12.7109375" style="48" customWidth="1"/>
    <col min="7702" max="7937" width="11.42578125" style="48"/>
    <col min="7938" max="7938" width="22.7109375" style="48" customWidth="1"/>
    <col min="7939" max="7944" width="12.7109375" style="48" customWidth="1"/>
    <col min="7945" max="7945" width="22.7109375" style="48" customWidth="1"/>
    <col min="7946" max="7950" width="12.7109375" style="48" customWidth="1"/>
    <col min="7951" max="7951" width="11.42578125" style="48"/>
    <col min="7952" max="7952" width="22.7109375" style="48" customWidth="1"/>
    <col min="7953" max="7957" width="12.7109375" style="48" customWidth="1"/>
    <col min="7958" max="8193" width="11.42578125" style="48"/>
    <col min="8194" max="8194" width="22.7109375" style="48" customWidth="1"/>
    <col min="8195" max="8200" width="12.7109375" style="48" customWidth="1"/>
    <col min="8201" max="8201" width="22.7109375" style="48" customWidth="1"/>
    <col min="8202" max="8206" width="12.7109375" style="48" customWidth="1"/>
    <col min="8207" max="8207" width="11.42578125" style="48"/>
    <col min="8208" max="8208" width="22.7109375" style="48" customWidth="1"/>
    <col min="8209" max="8213" width="12.7109375" style="48" customWidth="1"/>
    <col min="8214" max="8449" width="11.42578125" style="48"/>
    <col min="8450" max="8450" width="22.7109375" style="48" customWidth="1"/>
    <col min="8451" max="8456" width="12.7109375" style="48" customWidth="1"/>
    <col min="8457" max="8457" width="22.7109375" style="48" customWidth="1"/>
    <col min="8458" max="8462" width="12.7109375" style="48" customWidth="1"/>
    <col min="8463" max="8463" width="11.42578125" style="48"/>
    <col min="8464" max="8464" width="22.7109375" style="48" customWidth="1"/>
    <col min="8465" max="8469" width="12.7109375" style="48" customWidth="1"/>
    <col min="8470" max="8705" width="11.42578125" style="48"/>
    <col min="8706" max="8706" width="22.7109375" style="48" customWidth="1"/>
    <col min="8707" max="8712" width="12.7109375" style="48" customWidth="1"/>
    <col min="8713" max="8713" width="22.7109375" style="48" customWidth="1"/>
    <col min="8714" max="8718" width="12.7109375" style="48" customWidth="1"/>
    <col min="8719" max="8719" width="11.42578125" style="48"/>
    <col min="8720" max="8720" width="22.7109375" style="48" customWidth="1"/>
    <col min="8721" max="8725" width="12.7109375" style="48" customWidth="1"/>
    <col min="8726" max="8961" width="11.42578125" style="48"/>
    <col min="8962" max="8962" width="22.7109375" style="48" customWidth="1"/>
    <col min="8963" max="8968" width="12.7109375" style="48" customWidth="1"/>
    <col min="8969" max="8969" width="22.7109375" style="48" customWidth="1"/>
    <col min="8970" max="8974" width="12.7109375" style="48" customWidth="1"/>
    <col min="8975" max="8975" width="11.42578125" style="48"/>
    <col min="8976" max="8976" width="22.7109375" style="48" customWidth="1"/>
    <col min="8977" max="8981" width="12.7109375" style="48" customWidth="1"/>
    <col min="8982" max="9217" width="11.42578125" style="48"/>
    <col min="9218" max="9218" width="22.7109375" style="48" customWidth="1"/>
    <col min="9219" max="9224" width="12.7109375" style="48" customWidth="1"/>
    <col min="9225" max="9225" width="22.7109375" style="48" customWidth="1"/>
    <col min="9226" max="9230" width="12.7109375" style="48" customWidth="1"/>
    <col min="9231" max="9231" width="11.42578125" style="48"/>
    <col min="9232" max="9232" width="22.7109375" style="48" customWidth="1"/>
    <col min="9233" max="9237" width="12.7109375" style="48" customWidth="1"/>
    <col min="9238" max="9473" width="11.42578125" style="48"/>
    <col min="9474" max="9474" width="22.7109375" style="48" customWidth="1"/>
    <col min="9475" max="9480" width="12.7109375" style="48" customWidth="1"/>
    <col min="9481" max="9481" width="22.7109375" style="48" customWidth="1"/>
    <col min="9482" max="9486" width="12.7109375" style="48" customWidth="1"/>
    <col min="9487" max="9487" width="11.42578125" style="48"/>
    <col min="9488" max="9488" width="22.7109375" style="48" customWidth="1"/>
    <col min="9489" max="9493" width="12.7109375" style="48" customWidth="1"/>
    <col min="9494" max="9729" width="11.42578125" style="48"/>
    <col min="9730" max="9730" width="22.7109375" style="48" customWidth="1"/>
    <col min="9731" max="9736" width="12.7109375" style="48" customWidth="1"/>
    <col min="9737" max="9737" width="22.7109375" style="48" customWidth="1"/>
    <col min="9738" max="9742" width="12.7109375" style="48" customWidth="1"/>
    <col min="9743" max="9743" width="11.42578125" style="48"/>
    <col min="9744" max="9744" width="22.7109375" style="48" customWidth="1"/>
    <col min="9745" max="9749" width="12.7109375" style="48" customWidth="1"/>
    <col min="9750" max="9985" width="11.42578125" style="48"/>
    <col min="9986" max="9986" width="22.7109375" style="48" customWidth="1"/>
    <col min="9987" max="9992" width="12.7109375" style="48" customWidth="1"/>
    <col min="9993" max="9993" width="22.7109375" style="48" customWidth="1"/>
    <col min="9994" max="9998" width="12.7109375" style="48" customWidth="1"/>
    <col min="9999" max="9999" width="11.42578125" style="48"/>
    <col min="10000" max="10000" width="22.7109375" style="48" customWidth="1"/>
    <col min="10001" max="10005" width="12.7109375" style="48" customWidth="1"/>
    <col min="10006" max="10241" width="11.42578125" style="48"/>
    <col min="10242" max="10242" width="22.7109375" style="48" customWidth="1"/>
    <col min="10243" max="10248" width="12.7109375" style="48" customWidth="1"/>
    <col min="10249" max="10249" width="22.7109375" style="48" customWidth="1"/>
    <col min="10250" max="10254" width="12.7109375" style="48" customWidth="1"/>
    <col min="10255" max="10255" width="11.42578125" style="48"/>
    <col min="10256" max="10256" width="22.7109375" style="48" customWidth="1"/>
    <col min="10257" max="10261" width="12.7109375" style="48" customWidth="1"/>
    <col min="10262" max="10497" width="11.42578125" style="48"/>
    <col min="10498" max="10498" width="22.7109375" style="48" customWidth="1"/>
    <col min="10499" max="10504" width="12.7109375" style="48" customWidth="1"/>
    <col min="10505" max="10505" width="22.7109375" style="48" customWidth="1"/>
    <col min="10506" max="10510" width="12.7109375" style="48" customWidth="1"/>
    <col min="10511" max="10511" width="11.42578125" style="48"/>
    <col min="10512" max="10512" width="22.7109375" style="48" customWidth="1"/>
    <col min="10513" max="10517" width="12.7109375" style="48" customWidth="1"/>
    <col min="10518" max="10753" width="11.42578125" style="48"/>
    <col min="10754" max="10754" width="22.7109375" style="48" customWidth="1"/>
    <col min="10755" max="10760" width="12.7109375" style="48" customWidth="1"/>
    <col min="10761" max="10761" width="22.7109375" style="48" customWidth="1"/>
    <col min="10762" max="10766" width="12.7109375" style="48" customWidth="1"/>
    <col min="10767" max="10767" width="11.42578125" style="48"/>
    <col min="10768" max="10768" width="22.7109375" style="48" customWidth="1"/>
    <col min="10769" max="10773" width="12.7109375" style="48" customWidth="1"/>
    <col min="10774" max="11009" width="11.42578125" style="48"/>
    <col min="11010" max="11010" width="22.7109375" style="48" customWidth="1"/>
    <col min="11011" max="11016" width="12.7109375" style="48" customWidth="1"/>
    <col min="11017" max="11017" width="22.7109375" style="48" customWidth="1"/>
    <col min="11018" max="11022" width="12.7109375" style="48" customWidth="1"/>
    <col min="11023" max="11023" width="11.42578125" style="48"/>
    <col min="11024" max="11024" width="22.7109375" style="48" customWidth="1"/>
    <col min="11025" max="11029" width="12.7109375" style="48" customWidth="1"/>
    <col min="11030" max="11265" width="11.42578125" style="48"/>
    <col min="11266" max="11266" width="22.7109375" style="48" customWidth="1"/>
    <col min="11267" max="11272" width="12.7109375" style="48" customWidth="1"/>
    <col min="11273" max="11273" width="22.7109375" style="48" customWidth="1"/>
    <col min="11274" max="11278" width="12.7109375" style="48" customWidth="1"/>
    <col min="11279" max="11279" width="11.42578125" style="48"/>
    <col min="11280" max="11280" width="22.7109375" style="48" customWidth="1"/>
    <col min="11281" max="11285" width="12.7109375" style="48" customWidth="1"/>
    <col min="11286" max="11521" width="11.42578125" style="48"/>
    <col min="11522" max="11522" width="22.7109375" style="48" customWidth="1"/>
    <col min="11523" max="11528" width="12.7109375" style="48" customWidth="1"/>
    <col min="11529" max="11529" width="22.7109375" style="48" customWidth="1"/>
    <col min="11530" max="11534" width="12.7109375" style="48" customWidth="1"/>
    <col min="11535" max="11535" width="11.42578125" style="48"/>
    <col min="11536" max="11536" width="22.7109375" style="48" customWidth="1"/>
    <col min="11537" max="11541" width="12.7109375" style="48" customWidth="1"/>
    <col min="11542" max="11777" width="11.42578125" style="48"/>
    <col min="11778" max="11778" width="22.7109375" style="48" customWidth="1"/>
    <col min="11779" max="11784" width="12.7109375" style="48" customWidth="1"/>
    <col min="11785" max="11785" width="22.7109375" style="48" customWidth="1"/>
    <col min="11786" max="11790" width="12.7109375" style="48" customWidth="1"/>
    <col min="11791" max="11791" width="11.42578125" style="48"/>
    <col min="11792" max="11792" width="22.7109375" style="48" customWidth="1"/>
    <col min="11793" max="11797" width="12.7109375" style="48" customWidth="1"/>
    <col min="11798" max="12033" width="11.42578125" style="48"/>
    <col min="12034" max="12034" width="22.7109375" style="48" customWidth="1"/>
    <col min="12035" max="12040" width="12.7109375" style="48" customWidth="1"/>
    <col min="12041" max="12041" width="22.7109375" style="48" customWidth="1"/>
    <col min="12042" max="12046" width="12.7109375" style="48" customWidth="1"/>
    <col min="12047" max="12047" width="11.42578125" style="48"/>
    <col min="12048" max="12048" width="22.7109375" style="48" customWidth="1"/>
    <col min="12049" max="12053" width="12.7109375" style="48" customWidth="1"/>
    <col min="12054" max="12289" width="11.42578125" style="48"/>
    <col min="12290" max="12290" width="22.7109375" style="48" customWidth="1"/>
    <col min="12291" max="12296" width="12.7109375" style="48" customWidth="1"/>
    <col min="12297" max="12297" width="22.7109375" style="48" customWidth="1"/>
    <col min="12298" max="12302" width="12.7109375" style="48" customWidth="1"/>
    <col min="12303" max="12303" width="11.42578125" style="48"/>
    <col min="12304" max="12304" width="22.7109375" style="48" customWidth="1"/>
    <col min="12305" max="12309" width="12.7109375" style="48" customWidth="1"/>
    <col min="12310" max="12545" width="11.42578125" style="48"/>
    <col min="12546" max="12546" width="22.7109375" style="48" customWidth="1"/>
    <col min="12547" max="12552" width="12.7109375" style="48" customWidth="1"/>
    <col min="12553" max="12553" width="22.7109375" style="48" customWidth="1"/>
    <col min="12554" max="12558" width="12.7109375" style="48" customWidth="1"/>
    <col min="12559" max="12559" width="11.42578125" style="48"/>
    <col min="12560" max="12560" width="22.7109375" style="48" customWidth="1"/>
    <col min="12561" max="12565" width="12.7109375" style="48" customWidth="1"/>
    <col min="12566" max="12801" width="11.42578125" style="48"/>
    <col min="12802" max="12802" width="22.7109375" style="48" customWidth="1"/>
    <col min="12803" max="12808" width="12.7109375" style="48" customWidth="1"/>
    <col min="12809" max="12809" width="22.7109375" style="48" customWidth="1"/>
    <col min="12810" max="12814" width="12.7109375" style="48" customWidth="1"/>
    <col min="12815" max="12815" width="11.42578125" style="48"/>
    <col min="12816" max="12816" width="22.7109375" style="48" customWidth="1"/>
    <col min="12817" max="12821" width="12.7109375" style="48" customWidth="1"/>
    <col min="12822" max="13057" width="11.42578125" style="48"/>
    <col min="13058" max="13058" width="22.7109375" style="48" customWidth="1"/>
    <col min="13059" max="13064" width="12.7109375" style="48" customWidth="1"/>
    <col min="13065" max="13065" width="22.7109375" style="48" customWidth="1"/>
    <col min="13066" max="13070" width="12.7109375" style="48" customWidth="1"/>
    <col min="13071" max="13071" width="11.42578125" style="48"/>
    <col min="13072" max="13072" width="22.7109375" style="48" customWidth="1"/>
    <col min="13073" max="13077" width="12.7109375" style="48" customWidth="1"/>
    <col min="13078" max="13313" width="11.42578125" style="48"/>
    <col min="13314" max="13314" width="22.7109375" style="48" customWidth="1"/>
    <col min="13315" max="13320" width="12.7109375" style="48" customWidth="1"/>
    <col min="13321" max="13321" width="22.7109375" style="48" customWidth="1"/>
    <col min="13322" max="13326" width="12.7109375" style="48" customWidth="1"/>
    <col min="13327" max="13327" width="11.42578125" style="48"/>
    <col min="13328" max="13328" width="22.7109375" style="48" customWidth="1"/>
    <col min="13329" max="13333" width="12.7109375" style="48" customWidth="1"/>
    <col min="13334" max="13569" width="11.42578125" style="48"/>
    <col min="13570" max="13570" width="22.7109375" style="48" customWidth="1"/>
    <col min="13571" max="13576" width="12.7109375" style="48" customWidth="1"/>
    <col min="13577" max="13577" width="22.7109375" style="48" customWidth="1"/>
    <col min="13578" max="13582" width="12.7109375" style="48" customWidth="1"/>
    <col min="13583" max="13583" width="11.42578125" style="48"/>
    <col min="13584" max="13584" width="22.7109375" style="48" customWidth="1"/>
    <col min="13585" max="13589" width="12.7109375" style="48" customWidth="1"/>
    <col min="13590" max="13825" width="11.42578125" style="48"/>
    <col min="13826" max="13826" width="22.7109375" style="48" customWidth="1"/>
    <col min="13827" max="13832" width="12.7109375" style="48" customWidth="1"/>
    <col min="13833" max="13833" width="22.7109375" style="48" customWidth="1"/>
    <col min="13834" max="13838" width="12.7109375" style="48" customWidth="1"/>
    <col min="13839" max="13839" width="11.42578125" style="48"/>
    <col min="13840" max="13840" width="22.7109375" style="48" customWidth="1"/>
    <col min="13841" max="13845" width="12.7109375" style="48" customWidth="1"/>
    <col min="13846" max="14081" width="11.42578125" style="48"/>
    <col min="14082" max="14082" width="22.7109375" style="48" customWidth="1"/>
    <col min="14083" max="14088" width="12.7109375" style="48" customWidth="1"/>
    <col min="14089" max="14089" width="22.7109375" style="48" customWidth="1"/>
    <col min="14090" max="14094" width="12.7109375" style="48" customWidth="1"/>
    <col min="14095" max="14095" width="11.42578125" style="48"/>
    <col min="14096" max="14096" width="22.7109375" style="48" customWidth="1"/>
    <col min="14097" max="14101" width="12.7109375" style="48" customWidth="1"/>
    <col min="14102" max="14337" width="11.42578125" style="48"/>
    <col min="14338" max="14338" width="22.7109375" style="48" customWidth="1"/>
    <col min="14339" max="14344" width="12.7109375" style="48" customWidth="1"/>
    <col min="14345" max="14345" width="22.7109375" style="48" customWidth="1"/>
    <col min="14346" max="14350" width="12.7109375" style="48" customWidth="1"/>
    <col min="14351" max="14351" width="11.42578125" style="48"/>
    <col min="14352" max="14352" width="22.7109375" style="48" customWidth="1"/>
    <col min="14353" max="14357" width="12.7109375" style="48" customWidth="1"/>
    <col min="14358" max="14593" width="11.42578125" style="48"/>
    <col min="14594" max="14594" width="22.7109375" style="48" customWidth="1"/>
    <col min="14595" max="14600" width="12.7109375" style="48" customWidth="1"/>
    <col min="14601" max="14601" width="22.7109375" style="48" customWidth="1"/>
    <col min="14602" max="14606" width="12.7109375" style="48" customWidth="1"/>
    <col min="14607" max="14607" width="11.42578125" style="48"/>
    <col min="14608" max="14608" width="22.7109375" style="48" customWidth="1"/>
    <col min="14609" max="14613" width="12.7109375" style="48" customWidth="1"/>
    <col min="14614" max="14849" width="11.42578125" style="48"/>
    <col min="14850" max="14850" width="22.7109375" style="48" customWidth="1"/>
    <col min="14851" max="14856" width="12.7109375" style="48" customWidth="1"/>
    <col min="14857" max="14857" width="22.7109375" style="48" customWidth="1"/>
    <col min="14858" max="14862" width="12.7109375" style="48" customWidth="1"/>
    <col min="14863" max="14863" width="11.42578125" style="48"/>
    <col min="14864" max="14864" width="22.7109375" style="48" customWidth="1"/>
    <col min="14865" max="14869" width="12.7109375" style="48" customWidth="1"/>
    <col min="14870" max="15105" width="11.42578125" style="48"/>
    <col min="15106" max="15106" width="22.7109375" style="48" customWidth="1"/>
    <col min="15107" max="15112" width="12.7109375" style="48" customWidth="1"/>
    <col min="15113" max="15113" width="22.7109375" style="48" customWidth="1"/>
    <col min="15114" max="15118" width="12.7109375" style="48" customWidth="1"/>
    <col min="15119" max="15119" width="11.42578125" style="48"/>
    <col min="15120" max="15120" width="22.7109375" style="48" customWidth="1"/>
    <col min="15121" max="15125" width="12.7109375" style="48" customWidth="1"/>
    <col min="15126" max="15361" width="11.42578125" style="48"/>
    <col min="15362" max="15362" width="22.7109375" style="48" customWidth="1"/>
    <col min="15363" max="15368" width="12.7109375" style="48" customWidth="1"/>
    <col min="15369" max="15369" width="22.7109375" style="48" customWidth="1"/>
    <col min="15370" max="15374" width="12.7109375" style="48" customWidth="1"/>
    <col min="15375" max="15375" width="11.42578125" style="48"/>
    <col min="15376" max="15376" width="22.7109375" style="48" customWidth="1"/>
    <col min="15377" max="15381" width="12.7109375" style="48" customWidth="1"/>
    <col min="15382" max="15617" width="11.42578125" style="48"/>
    <col min="15618" max="15618" width="22.7109375" style="48" customWidth="1"/>
    <col min="15619" max="15624" width="12.7109375" style="48" customWidth="1"/>
    <col min="15625" max="15625" width="22.7109375" style="48" customWidth="1"/>
    <col min="15626" max="15630" width="12.7109375" style="48" customWidth="1"/>
    <col min="15631" max="15631" width="11.42578125" style="48"/>
    <col min="15632" max="15632" width="22.7109375" style="48" customWidth="1"/>
    <col min="15633" max="15637" width="12.7109375" style="48" customWidth="1"/>
    <col min="15638" max="15873" width="11.42578125" style="48"/>
    <col min="15874" max="15874" width="22.7109375" style="48" customWidth="1"/>
    <col min="15875" max="15880" width="12.7109375" style="48" customWidth="1"/>
    <col min="15881" max="15881" width="22.7109375" style="48" customWidth="1"/>
    <col min="15882" max="15886" width="12.7109375" style="48" customWidth="1"/>
    <col min="15887" max="15887" width="11.42578125" style="48"/>
    <col min="15888" max="15888" width="22.7109375" style="48" customWidth="1"/>
    <col min="15889" max="15893" width="12.7109375" style="48" customWidth="1"/>
    <col min="15894" max="16129" width="11.42578125" style="48"/>
    <col min="16130" max="16130" width="22.7109375" style="48" customWidth="1"/>
    <col min="16131" max="16136" width="12.7109375" style="48" customWidth="1"/>
    <col min="16137" max="16137" width="22.7109375" style="48" customWidth="1"/>
    <col min="16138" max="16142" width="12.7109375" style="48" customWidth="1"/>
    <col min="16143" max="16143" width="11.42578125" style="48"/>
    <col min="16144" max="16144" width="22.7109375" style="48" customWidth="1"/>
    <col min="16145" max="16149" width="12.7109375" style="48" customWidth="1"/>
    <col min="16150" max="16384" width="11.42578125" style="48"/>
  </cols>
  <sheetData>
    <row r="1" spans="2:6">
      <c r="B1" s="50">
        <v>1856</v>
      </c>
      <c r="D1" s="48" t="s">
        <v>60</v>
      </c>
    </row>
    <row r="2" spans="2:6">
      <c r="B2" s="50">
        <v>1857</v>
      </c>
    </row>
    <row r="3" spans="2:6">
      <c r="B3" s="50">
        <v>1858</v>
      </c>
    </row>
    <row r="4" spans="2:6">
      <c r="B4" s="50">
        <v>1859</v>
      </c>
    </row>
    <row r="5" spans="2:6">
      <c r="B5" s="50">
        <v>1860</v>
      </c>
    </row>
    <row r="6" spans="2:6">
      <c r="B6" s="50">
        <v>1861</v>
      </c>
    </row>
    <row r="7" spans="2:6">
      <c r="B7" s="50">
        <v>1862</v>
      </c>
    </row>
    <row r="8" spans="2:6">
      <c r="B8" s="50">
        <v>1863</v>
      </c>
    </row>
    <row r="9" spans="2:6">
      <c r="B9" s="50">
        <v>1864</v>
      </c>
    </row>
    <row r="10" spans="2:6">
      <c r="B10" s="50">
        <v>1865</v>
      </c>
    </row>
    <row r="11" spans="2:6">
      <c r="B11" s="50"/>
      <c r="C11" s="48" t="s">
        <v>59</v>
      </c>
      <c r="D11" s="48" t="s">
        <v>61</v>
      </c>
      <c r="E11" s="48" t="s">
        <v>62</v>
      </c>
    </row>
    <row r="12" spans="2:6" ht="14.25">
      <c r="B12" s="53">
        <v>1866</v>
      </c>
      <c r="C12" s="51">
        <v>220</v>
      </c>
      <c r="D12" s="48">
        <f t="shared" ref="D12:D75" si="0">+$C$165</f>
        <v>336.23223684210541</v>
      </c>
      <c r="E12" s="48">
        <f>+AVERAGE(C12:C14)</f>
        <v>352.33333333333331</v>
      </c>
      <c r="F12" s="48" t="str">
        <f t="shared" ref="F12:F75" si="1">IF(C12&lt;$C$164,1,"")</f>
        <v/>
      </c>
    </row>
    <row r="13" spans="2:6" ht="14.25">
      <c r="B13" s="53">
        <v>1867</v>
      </c>
      <c r="C13" s="51">
        <v>239</v>
      </c>
      <c r="D13" s="48">
        <f t="shared" si="0"/>
        <v>336.23223684210541</v>
      </c>
      <c r="E13" s="48">
        <f>+$E$12</f>
        <v>352.33333333333331</v>
      </c>
      <c r="F13" s="48" t="str">
        <f t="shared" si="1"/>
        <v/>
      </c>
    </row>
    <row r="14" spans="2:6" ht="14.25">
      <c r="B14" s="53">
        <v>1868</v>
      </c>
      <c r="C14" s="51">
        <v>598</v>
      </c>
      <c r="D14" s="48">
        <f t="shared" si="0"/>
        <v>336.23223684210541</v>
      </c>
      <c r="E14" s="48">
        <f t="shared" ref="E14" si="2">+$E$12</f>
        <v>352.33333333333331</v>
      </c>
      <c r="F14" s="48" t="str">
        <f t="shared" si="1"/>
        <v/>
      </c>
    </row>
    <row r="15" spans="2:6" ht="14.25">
      <c r="B15" s="53">
        <v>1869</v>
      </c>
      <c r="C15" s="51">
        <v>158</v>
      </c>
      <c r="D15" s="48">
        <f t="shared" si="0"/>
        <v>336.23223684210541</v>
      </c>
      <c r="E15" s="48">
        <f>+AVERAGE(C15:C24)</f>
        <v>287.60000000000002</v>
      </c>
      <c r="F15" s="48" t="str">
        <f t="shared" si="1"/>
        <v/>
      </c>
    </row>
    <row r="16" spans="2:6" ht="14.25">
      <c r="B16" s="53">
        <v>1870</v>
      </c>
      <c r="C16" s="51">
        <v>205</v>
      </c>
      <c r="D16" s="48">
        <f t="shared" si="0"/>
        <v>336.23223684210541</v>
      </c>
      <c r="E16" s="48">
        <f>+E15</f>
        <v>287.60000000000002</v>
      </c>
      <c r="F16" s="48" t="str">
        <f t="shared" si="1"/>
        <v/>
      </c>
    </row>
    <row r="17" spans="2:6" ht="14.25">
      <c r="B17" s="53">
        <v>1871</v>
      </c>
      <c r="C17" s="51">
        <v>301</v>
      </c>
      <c r="D17" s="48">
        <f t="shared" si="0"/>
        <v>336.23223684210541</v>
      </c>
      <c r="E17" s="48">
        <f>+E15</f>
        <v>287.60000000000002</v>
      </c>
      <c r="F17" s="48" t="str">
        <f t="shared" si="1"/>
        <v/>
      </c>
    </row>
    <row r="18" spans="2:6" ht="14.25">
      <c r="B18" s="53">
        <v>1872</v>
      </c>
      <c r="C18" s="51">
        <v>158</v>
      </c>
      <c r="D18" s="48">
        <f t="shared" si="0"/>
        <v>336.23223684210541</v>
      </c>
      <c r="E18" s="48">
        <f>+E15</f>
        <v>287.60000000000002</v>
      </c>
      <c r="F18" s="48" t="str">
        <f t="shared" si="1"/>
        <v/>
      </c>
    </row>
    <row r="19" spans="2:6" ht="14.25">
      <c r="B19" s="53">
        <v>1873</v>
      </c>
      <c r="C19" s="51">
        <v>295</v>
      </c>
      <c r="D19" s="48">
        <f t="shared" si="0"/>
        <v>336.23223684210541</v>
      </c>
      <c r="E19" s="48">
        <f>+E15</f>
        <v>287.60000000000002</v>
      </c>
      <c r="F19" s="48" t="str">
        <f t="shared" si="1"/>
        <v/>
      </c>
    </row>
    <row r="20" spans="2:6" ht="14.25">
      <c r="B20" s="53">
        <v>1874</v>
      </c>
      <c r="C20" s="51">
        <v>263</v>
      </c>
      <c r="D20" s="48">
        <f t="shared" si="0"/>
        <v>336.23223684210541</v>
      </c>
      <c r="E20" s="48">
        <f>+E15</f>
        <v>287.60000000000002</v>
      </c>
      <c r="F20" s="48" t="str">
        <f t="shared" si="1"/>
        <v/>
      </c>
    </row>
    <row r="21" spans="2:6" ht="14.25">
      <c r="B21" s="53">
        <v>1875</v>
      </c>
      <c r="C21" s="51">
        <v>239</v>
      </c>
      <c r="D21" s="48">
        <f t="shared" si="0"/>
        <v>336.23223684210541</v>
      </c>
      <c r="E21" s="48">
        <f>+E15</f>
        <v>287.60000000000002</v>
      </c>
      <c r="F21" s="48" t="str">
        <f t="shared" si="1"/>
        <v/>
      </c>
    </row>
    <row r="22" spans="2:6" ht="14.25">
      <c r="B22" s="53">
        <v>1876</v>
      </c>
      <c r="C22" s="51">
        <v>203</v>
      </c>
      <c r="D22" s="48">
        <f t="shared" si="0"/>
        <v>336.23223684210541</v>
      </c>
      <c r="E22" s="48">
        <f>+E15</f>
        <v>287.60000000000002</v>
      </c>
      <c r="F22" s="48" t="str">
        <f t="shared" si="1"/>
        <v/>
      </c>
    </row>
    <row r="23" spans="2:6" ht="14.25">
      <c r="B23" s="53">
        <v>1877</v>
      </c>
      <c r="C23" s="51">
        <v>652</v>
      </c>
      <c r="D23" s="48">
        <f t="shared" si="0"/>
        <v>336.23223684210541</v>
      </c>
      <c r="E23" s="48">
        <f>+E15</f>
        <v>287.60000000000002</v>
      </c>
      <c r="F23" s="48" t="str">
        <f t="shared" si="1"/>
        <v/>
      </c>
    </row>
    <row r="24" spans="2:6" ht="14.25">
      <c r="B24" s="53">
        <v>1878</v>
      </c>
      <c r="C24" s="51">
        <v>402</v>
      </c>
      <c r="D24" s="48">
        <f t="shared" si="0"/>
        <v>336.23223684210541</v>
      </c>
      <c r="E24" s="48">
        <f>+E15</f>
        <v>287.60000000000002</v>
      </c>
      <c r="F24" s="48" t="str">
        <f t="shared" si="1"/>
        <v/>
      </c>
    </row>
    <row r="25" spans="2:6" ht="14.25">
      <c r="B25" s="53">
        <v>1879</v>
      </c>
      <c r="C25" s="51">
        <v>166</v>
      </c>
      <c r="D25" s="48">
        <f t="shared" si="0"/>
        <v>336.23223684210541</v>
      </c>
      <c r="E25" s="48">
        <f>+AVERAGE(C25:C34)</f>
        <v>409.7</v>
      </c>
      <c r="F25" s="48" t="str">
        <f t="shared" si="1"/>
        <v/>
      </c>
    </row>
    <row r="26" spans="2:6" ht="14.25">
      <c r="B26" s="53">
        <v>1880</v>
      </c>
      <c r="C26" s="51">
        <v>653</v>
      </c>
      <c r="D26" s="48">
        <f t="shared" si="0"/>
        <v>336.23223684210541</v>
      </c>
      <c r="E26" s="48">
        <f>+E25</f>
        <v>409.7</v>
      </c>
      <c r="F26" s="48" t="str">
        <f t="shared" si="1"/>
        <v/>
      </c>
    </row>
    <row r="27" spans="2:6" ht="14.25">
      <c r="B27" s="53">
        <v>1881</v>
      </c>
      <c r="C27" s="51">
        <v>441</v>
      </c>
      <c r="D27" s="48">
        <f t="shared" si="0"/>
        <v>336.23223684210541</v>
      </c>
      <c r="E27" s="48">
        <f>+E25</f>
        <v>409.7</v>
      </c>
      <c r="F27" s="48" t="str">
        <f t="shared" si="1"/>
        <v/>
      </c>
    </row>
    <row r="28" spans="2:6" ht="14.25">
      <c r="B28" s="53">
        <v>1882</v>
      </c>
      <c r="C28" s="51">
        <v>304</v>
      </c>
      <c r="D28" s="48">
        <f t="shared" si="0"/>
        <v>336.23223684210541</v>
      </c>
      <c r="E28" s="48">
        <f>+E25</f>
        <v>409.7</v>
      </c>
      <c r="F28" s="48" t="str">
        <f t="shared" si="1"/>
        <v/>
      </c>
    </row>
    <row r="29" spans="2:6" ht="14.25">
      <c r="B29" s="53">
        <v>1883</v>
      </c>
      <c r="C29" s="51">
        <v>366</v>
      </c>
      <c r="D29" s="48">
        <f t="shared" si="0"/>
        <v>336.23223684210541</v>
      </c>
      <c r="E29" s="48">
        <f>+E25</f>
        <v>409.7</v>
      </c>
      <c r="F29" s="48" t="str">
        <f t="shared" si="1"/>
        <v/>
      </c>
    </row>
    <row r="30" spans="2:6" ht="14.25">
      <c r="B30" s="53">
        <v>1884</v>
      </c>
      <c r="C30" s="51">
        <v>387</v>
      </c>
      <c r="D30" s="48">
        <f t="shared" si="0"/>
        <v>336.23223684210541</v>
      </c>
      <c r="E30" s="48">
        <f>+E25</f>
        <v>409.7</v>
      </c>
      <c r="F30" s="48" t="str">
        <f t="shared" si="1"/>
        <v/>
      </c>
    </row>
    <row r="31" spans="2:6" ht="14.25">
      <c r="B31" s="53">
        <v>1885</v>
      </c>
      <c r="C31" s="51">
        <v>397</v>
      </c>
      <c r="D31" s="48">
        <f t="shared" si="0"/>
        <v>336.23223684210541</v>
      </c>
      <c r="E31" s="48">
        <f>+E25</f>
        <v>409.7</v>
      </c>
      <c r="F31" s="48" t="str">
        <f t="shared" si="1"/>
        <v/>
      </c>
    </row>
    <row r="32" spans="2:6" ht="14.25">
      <c r="B32" s="53">
        <v>1886</v>
      </c>
      <c r="C32" s="51">
        <v>126</v>
      </c>
      <c r="D32" s="48">
        <f t="shared" si="0"/>
        <v>336.23223684210541</v>
      </c>
      <c r="E32" s="48">
        <f>+E25</f>
        <v>409.7</v>
      </c>
      <c r="F32" s="48">
        <f t="shared" si="1"/>
        <v>1</v>
      </c>
    </row>
    <row r="33" spans="2:6" ht="14.25">
      <c r="B33" s="53">
        <v>1887</v>
      </c>
      <c r="C33" s="51">
        <v>564</v>
      </c>
      <c r="D33" s="48">
        <f t="shared" si="0"/>
        <v>336.23223684210541</v>
      </c>
      <c r="E33" s="48">
        <f>+E25</f>
        <v>409.7</v>
      </c>
      <c r="F33" s="48" t="str">
        <f t="shared" si="1"/>
        <v/>
      </c>
    </row>
    <row r="34" spans="2:6" ht="14.25">
      <c r="B34" s="53">
        <v>1888</v>
      </c>
      <c r="C34" s="51">
        <v>693</v>
      </c>
      <c r="D34" s="48">
        <f t="shared" si="0"/>
        <v>336.23223684210541</v>
      </c>
      <c r="E34" s="48">
        <f>+E25</f>
        <v>409.7</v>
      </c>
      <c r="F34" s="48" t="str">
        <f t="shared" si="1"/>
        <v/>
      </c>
    </row>
    <row r="35" spans="2:6" ht="14.25">
      <c r="B35" s="53">
        <v>1889</v>
      </c>
      <c r="C35" s="51">
        <v>230</v>
      </c>
      <c r="D35" s="48">
        <f t="shared" si="0"/>
        <v>336.23223684210541</v>
      </c>
      <c r="E35" s="48">
        <f>+AVERAGE(C35:C44)</f>
        <v>307.8</v>
      </c>
      <c r="F35" s="48" t="str">
        <f t="shared" si="1"/>
        <v/>
      </c>
    </row>
    <row r="36" spans="2:6" ht="14.25">
      <c r="B36" s="53">
        <v>1890</v>
      </c>
      <c r="C36" s="51">
        <v>222</v>
      </c>
      <c r="D36" s="48">
        <f t="shared" si="0"/>
        <v>336.23223684210541</v>
      </c>
      <c r="E36" s="48">
        <f>+E35</f>
        <v>307.8</v>
      </c>
      <c r="F36" s="48" t="str">
        <f t="shared" si="1"/>
        <v/>
      </c>
    </row>
    <row r="37" spans="2:6" ht="14.25">
      <c r="B37" s="53">
        <v>1891</v>
      </c>
      <c r="C37" s="51">
        <v>614</v>
      </c>
      <c r="D37" s="48">
        <f t="shared" si="0"/>
        <v>336.23223684210541</v>
      </c>
      <c r="E37" s="48">
        <f>+E35</f>
        <v>307.8</v>
      </c>
      <c r="F37" s="48" t="str">
        <f t="shared" si="1"/>
        <v/>
      </c>
    </row>
    <row r="38" spans="2:6" ht="14.25">
      <c r="B38" s="53">
        <v>1892</v>
      </c>
      <c r="C38" s="51">
        <v>123</v>
      </c>
      <c r="D38" s="48">
        <f t="shared" si="0"/>
        <v>336.23223684210541</v>
      </c>
      <c r="E38" s="48">
        <f>+E35</f>
        <v>307.8</v>
      </c>
      <c r="F38" s="48">
        <f t="shared" si="1"/>
        <v>1</v>
      </c>
    </row>
    <row r="39" spans="2:6" ht="14.25">
      <c r="B39" s="53">
        <v>1893</v>
      </c>
      <c r="C39" s="51">
        <v>238</v>
      </c>
      <c r="D39" s="48">
        <f t="shared" si="0"/>
        <v>336.23223684210541</v>
      </c>
      <c r="E39" s="48">
        <f>+E35</f>
        <v>307.8</v>
      </c>
      <c r="F39" s="48" t="str">
        <f t="shared" si="1"/>
        <v/>
      </c>
    </row>
    <row r="40" spans="2:6" ht="14.25">
      <c r="B40" s="53">
        <v>1894</v>
      </c>
      <c r="C40" s="51">
        <v>242</v>
      </c>
      <c r="D40" s="48">
        <f t="shared" si="0"/>
        <v>336.23223684210541</v>
      </c>
      <c r="E40" s="48">
        <f>+E35</f>
        <v>307.8</v>
      </c>
      <c r="F40" s="48" t="str">
        <f t="shared" si="1"/>
        <v/>
      </c>
    </row>
    <row r="41" spans="2:6" ht="14.25">
      <c r="B41" s="53">
        <v>1895</v>
      </c>
      <c r="C41" s="51">
        <v>293</v>
      </c>
      <c r="D41" s="48">
        <f t="shared" si="0"/>
        <v>336.23223684210541</v>
      </c>
      <c r="E41" s="48">
        <f>+E35</f>
        <v>307.8</v>
      </c>
      <c r="F41" s="48" t="str">
        <f t="shared" si="1"/>
        <v/>
      </c>
    </row>
    <row r="42" spans="2:6" ht="14.25">
      <c r="B42" s="53">
        <v>1896</v>
      </c>
      <c r="C42" s="51">
        <v>263</v>
      </c>
      <c r="D42" s="48">
        <f t="shared" si="0"/>
        <v>336.23223684210541</v>
      </c>
      <c r="E42" s="48">
        <f>+E35</f>
        <v>307.8</v>
      </c>
      <c r="F42" s="48" t="str">
        <f t="shared" si="1"/>
        <v/>
      </c>
    </row>
    <row r="43" spans="2:6" ht="14.25">
      <c r="B43" s="53">
        <v>1897</v>
      </c>
      <c r="C43" s="51">
        <v>355</v>
      </c>
      <c r="D43" s="48">
        <f t="shared" si="0"/>
        <v>336.23223684210541</v>
      </c>
      <c r="E43" s="48">
        <f>+E35</f>
        <v>307.8</v>
      </c>
      <c r="F43" s="48" t="str">
        <f t="shared" si="1"/>
        <v/>
      </c>
    </row>
    <row r="44" spans="2:6" ht="14.25">
      <c r="B44" s="53">
        <v>1898</v>
      </c>
      <c r="C44" s="51">
        <v>498</v>
      </c>
      <c r="D44" s="48">
        <f t="shared" si="0"/>
        <v>336.23223684210541</v>
      </c>
      <c r="E44" s="48">
        <f>+E35</f>
        <v>307.8</v>
      </c>
      <c r="F44" s="48" t="str">
        <f t="shared" si="1"/>
        <v/>
      </c>
    </row>
    <row r="45" spans="2:6" ht="14.25">
      <c r="B45" s="53">
        <v>1899</v>
      </c>
      <c r="C45" s="51">
        <v>773</v>
      </c>
      <c r="D45" s="48">
        <f t="shared" si="0"/>
        <v>336.23223684210541</v>
      </c>
      <c r="E45" s="48">
        <f>+AVERAGE(C45:C54)</f>
        <v>475.4</v>
      </c>
      <c r="F45" s="48" t="str">
        <f t="shared" si="1"/>
        <v/>
      </c>
    </row>
    <row r="46" spans="2:6" ht="14.25">
      <c r="B46" s="53">
        <v>1900</v>
      </c>
      <c r="C46" s="51">
        <v>820</v>
      </c>
      <c r="D46" s="48">
        <f t="shared" si="0"/>
        <v>336.23223684210541</v>
      </c>
      <c r="E46" s="48">
        <f>+E45</f>
        <v>475.4</v>
      </c>
      <c r="F46" s="48" t="str">
        <f t="shared" si="1"/>
        <v/>
      </c>
    </row>
    <row r="47" spans="2:6" ht="14.25">
      <c r="B47" s="53">
        <v>1901</v>
      </c>
      <c r="C47" s="51">
        <v>384</v>
      </c>
      <c r="D47" s="48">
        <f t="shared" si="0"/>
        <v>336.23223684210541</v>
      </c>
      <c r="E47" s="48">
        <f>+E45</f>
        <v>475.4</v>
      </c>
      <c r="F47" s="48" t="str">
        <f t="shared" si="1"/>
        <v/>
      </c>
    </row>
    <row r="48" spans="2:6" ht="14.25">
      <c r="B48" s="53">
        <v>1902</v>
      </c>
      <c r="C48" s="51">
        <v>506</v>
      </c>
      <c r="D48" s="48">
        <f t="shared" si="0"/>
        <v>336.23223684210541</v>
      </c>
      <c r="E48" s="48">
        <f>+E45</f>
        <v>475.4</v>
      </c>
      <c r="F48" s="48" t="str">
        <f t="shared" si="1"/>
        <v/>
      </c>
    </row>
    <row r="49" spans="2:6" ht="14.25">
      <c r="B49" s="53">
        <v>1903</v>
      </c>
      <c r="C49" s="51">
        <v>194</v>
      </c>
      <c r="D49" s="48">
        <f t="shared" si="0"/>
        <v>336.23223684210541</v>
      </c>
      <c r="E49" s="48">
        <f>+E45</f>
        <v>475.4</v>
      </c>
      <c r="F49" s="48" t="str">
        <f t="shared" si="1"/>
        <v/>
      </c>
    </row>
    <row r="50" spans="2:6" ht="14.25">
      <c r="B50" s="53">
        <v>1904</v>
      </c>
      <c r="C50" s="51">
        <v>687</v>
      </c>
      <c r="D50" s="48">
        <f t="shared" si="0"/>
        <v>336.23223684210541</v>
      </c>
      <c r="E50" s="48">
        <f>+E45</f>
        <v>475.4</v>
      </c>
      <c r="F50" s="48" t="str">
        <f t="shared" si="1"/>
        <v/>
      </c>
    </row>
    <row r="51" spans="2:6" ht="14.25">
      <c r="B51" s="53">
        <v>1905</v>
      </c>
      <c r="C51" s="51">
        <v>626</v>
      </c>
      <c r="D51" s="48">
        <f t="shared" si="0"/>
        <v>336.23223684210541</v>
      </c>
      <c r="E51" s="48">
        <f>+E45</f>
        <v>475.4</v>
      </c>
      <c r="F51" s="48" t="str">
        <f t="shared" si="1"/>
        <v/>
      </c>
    </row>
    <row r="52" spans="2:6" ht="14.25">
      <c r="B52" s="53">
        <v>1906</v>
      </c>
      <c r="C52" s="51">
        <v>294</v>
      </c>
      <c r="D52" s="48">
        <f t="shared" si="0"/>
        <v>336.23223684210541</v>
      </c>
      <c r="E52" s="48">
        <f>+E45</f>
        <v>475.4</v>
      </c>
      <c r="F52" s="48" t="str">
        <f t="shared" si="1"/>
        <v/>
      </c>
    </row>
    <row r="53" spans="2:6" ht="14.25">
      <c r="B53" s="53">
        <v>1907</v>
      </c>
      <c r="C53" s="51">
        <v>268</v>
      </c>
      <c r="D53" s="48">
        <f t="shared" si="0"/>
        <v>336.23223684210541</v>
      </c>
      <c r="E53" s="48">
        <f>+E45</f>
        <v>475.4</v>
      </c>
      <c r="F53" s="48" t="str">
        <f t="shared" si="1"/>
        <v/>
      </c>
    </row>
    <row r="54" spans="2:6" ht="14.25">
      <c r="B54" s="53">
        <v>1908</v>
      </c>
      <c r="C54" s="51">
        <v>202</v>
      </c>
      <c r="D54" s="48">
        <f t="shared" si="0"/>
        <v>336.23223684210541</v>
      </c>
      <c r="E54" s="48">
        <f>+E45</f>
        <v>475.4</v>
      </c>
      <c r="F54" s="48" t="str">
        <f t="shared" si="1"/>
        <v/>
      </c>
    </row>
    <row r="55" spans="2:6" ht="14.25">
      <c r="B55" s="53">
        <v>1909</v>
      </c>
      <c r="C55" s="51">
        <v>184</v>
      </c>
      <c r="D55" s="48">
        <f t="shared" si="0"/>
        <v>336.23223684210541</v>
      </c>
      <c r="E55" s="48">
        <f>+AVERAGE(C55:C64)</f>
        <v>292.5200000000001</v>
      </c>
      <c r="F55" s="48" t="str">
        <f t="shared" si="1"/>
        <v/>
      </c>
    </row>
    <row r="56" spans="2:6" ht="14.25">
      <c r="B56" s="53">
        <v>1910</v>
      </c>
      <c r="C56" s="51">
        <v>270</v>
      </c>
      <c r="D56" s="48">
        <f t="shared" si="0"/>
        <v>336.23223684210541</v>
      </c>
      <c r="E56" s="48">
        <f>+E55</f>
        <v>292.5200000000001</v>
      </c>
      <c r="F56" s="48" t="str">
        <f t="shared" si="1"/>
        <v/>
      </c>
    </row>
    <row r="57" spans="2:6" ht="14.25">
      <c r="B57" s="53">
        <v>1911</v>
      </c>
      <c r="C57" s="51">
        <v>170</v>
      </c>
      <c r="D57" s="48">
        <f t="shared" si="0"/>
        <v>336.23223684210541</v>
      </c>
      <c r="E57" s="48">
        <f>+E55</f>
        <v>292.5200000000001</v>
      </c>
      <c r="F57" s="48" t="str">
        <f t="shared" si="1"/>
        <v/>
      </c>
    </row>
    <row r="58" spans="2:6" ht="14.25">
      <c r="B58" s="53">
        <v>1912</v>
      </c>
      <c r="C58" s="51">
        <v>291</v>
      </c>
      <c r="D58" s="48">
        <f t="shared" si="0"/>
        <v>336.23223684210541</v>
      </c>
      <c r="E58" s="48">
        <f>+E55</f>
        <v>292.5200000000001</v>
      </c>
      <c r="F58" s="48" t="str">
        <f t="shared" si="1"/>
        <v/>
      </c>
    </row>
    <row r="59" spans="2:6" ht="14.25">
      <c r="B59" s="53">
        <v>1913</v>
      </c>
      <c r="C59" s="51">
        <v>267</v>
      </c>
      <c r="D59" s="48">
        <f t="shared" si="0"/>
        <v>336.23223684210541</v>
      </c>
      <c r="E59" s="48">
        <f>+E55</f>
        <v>292.5200000000001</v>
      </c>
      <c r="F59" s="48" t="str">
        <f t="shared" si="1"/>
        <v/>
      </c>
    </row>
    <row r="60" spans="2:6" ht="14.25">
      <c r="B60" s="53">
        <v>1914</v>
      </c>
      <c r="C60" s="51">
        <v>700.5</v>
      </c>
      <c r="D60" s="48">
        <f t="shared" si="0"/>
        <v>336.23223684210541</v>
      </c>
      <c r="E60" s="48">
        <f>+E55</f>
        <v>292.5200000000001</v>
      </c>
      <c r="F60" s="48" t="str">
        <f t="shared" si="1"/>
        <v/>
      </c>
    </row>
    <row r="61" spans="2:6" ht="14.25">
      <c r="B61" s="53">
        <v>1915</v>
      </c>
      <c r="C61" s="51">
        <v>236.8</v>
      </c>
      <c r="D61" s="48">
        <f t="shared" si="0"/>
        <v>336.23223684210541</v>
      </c>
      <c r="E61" s="48">
        <f>+E55</f>
        <v>292.5200000000001</v>
      </c>
      <c r="F61" s="48" t="str">
        <f t="shared" si="1"/>
        <v/>
      </c>
    </row>
    <row r="62" spans="2:6" ht="14.25">
      <c r="B62" s="53">
        <v>1916</v>
      </c>
      <c r="C62" s="51">
        <v>225.3</v>
      </c>
      <c r="D62" s="48">
        <f t="shared" si="0"/>
        <v>336.23223684210541</v>
      </c>
      <c r="E62" s="48">
        <f>+E55</f>
        <v>292.5200000000001</v>
      </c>
      <c r="F62" s="48" t="str">
        <f t="shared" si="1"/>
        <v/>
      </c>
    </row>
    <row r="63" spans="2:6" ht="14.25">
      <c r="B63" s="53">
        <v>1917</v>
      </c>
      <c r="C63" s="51">
        <v>203.8</v>
      </c>
      <c r="D63" s="48">
        <f t="shared" si="0"/>
        <v>336.23223684210541</v>
      </c>
      <c r="E63" s="48">
        <f>+E55</f>
        <v>292.5200000000001</v>
      </c>
      <c r="F63" s="48" t="str">
        <f t="shared" si="1"/>
        <v/>
      </c>
    </row>
    <row r="64" spans="2:6" ht="14.25">
      <c r="B64" s="53">
        <v>1918</v>
      </c>
      <c r="C64" s="51">
        <v>376.8</v>
      </c>
      <c r="D64" s="48">
        <f t="shared" si="0"/>
        <v>336.23223684210541</v>
      </c>
      <c r="E64" s="48">
        <f>+E55</f>
        <v>292.5200000000001</v>
      </c>
      <c r="F64" s="48" t="str">
        <f t="shared" si="1"/>
        <v/>
      </c>
    </row>
    <row r="65" spans="2:6" ht="14.25">
      <c r="B65" s="53">
        <v>1919</v>
      </c>
      <c r="C65" s="51">
        <v>649</v>
      </c>
      <c r="D65" s="48">
        <f t="shared" si="0"/>
        <v>336.23223684210541</v>
      </c>
      <c r="E65" s="48">
        <f>+AVERAGE(C65:C74)</f>
        <v>396</v>
      </c>
      <c r="F65" s="48" t="str">
        <f t="shared" si="1"/>
        <v/>
      </c>
    </row>
    <row r="66" spans="2:6" ht="14.25">
      <c r="B66" s="53">
        <v>1920</v>
      </c>
      <c r="C66" s="51">
        <v>290</v>
      </c>
      <c r="D66" s="48">
        <f t="shared" si="0"/>
        <v>336.23223684210541</v>
      </c>
      <c r="E66" s="48">
        <f>+E65</f>
        <v>396</v>
      </c>
      <c r="F66" s="48" t="str">
        <f t="shared" si="1"/>
        <v/>
      </c>
    </row>
    <row r="67" spans="2:6" ht="14.25">
      <c r="B67" s="53">
        <v>1921</v>
      </c>
      <c r="C67" s="51">
        <v>435</v>
      </c>
      <c r="D67" s="48">
        <f t="shared" si="0"/>
        <v>336.23223684210541</v>
      </c>
      <c r="E67" s="48">
        <f>+E65</f>
        <v>396</v>
      </c>
      <c r="F67" s="48" t="str">
        <f t="shared" si="1"/>
        <v/>
      </c>
    </row>
    <row r="68" spans="2:6" ht="14.25">
      <c r="B68" s="53">
        <v>1922</v>
      </c>
      <c r="C68" s="51">
        <v>449</v>
      </c>
      <c r="D68" s="48">
        <f t="shared" si="0"/>
        <v>336.23223684210541</v>
      </c>
      <c r="E68" s="48">
        <f>+E65</f>
        <v>396</v>
      </c>
      <c r="F68" s="48" t="str">
        <f t="shared" si="1"/>
        <v/>
      </c>
    </row>
    <row r="69" spans="2:6" ht="14.25">
      <c r="B69" s="53">
        <v>1923</v>
      </c>
      <c r="C69" s="51">
        <v>306</v>
      </c>
      <c r="D69" s="48">
        <f t="shared" si="0"/>
        <v>336.23223684210541</v>
      </c>
      <c r="E69" s="48">
        <f>+E65</f>
        <v>396</v>
      </c>
      <c r="F69" s="48" t="str">
        <f t="shared" si="1"/>
        <v/>
      </c>
    </row>
    <row r="70" spans="2:6" ht="14.25">
      <c r="B70" s="53">
        <v>1924</v>
      </c>
      <c r="C70" s="51">
        <v>66</v>
      </c>
      <c r="D70" s="48">
        <f t="shared" si="0"/>
        <v>336.23223684210541</v>
      </c>
      <c r="E70" s="48">
        <f>+E65</f>
        <v>396</v>
      </c>
      <c r="F70" s="48">
        <f t="shared" si="1"/>
        <v>1</v>
      </c>
    </row>
    <row r="71" spans="2:6" ht="14.25">
      <c r="B71" s="53">
        <v>1925</v>
      </c>
      <c r="C71" s="51">
        <v>259</v>
      </c>
      <c r="D71" s="48">
        <f t="shared" si="0"/>
        <v>336.23223684210541</v>
      </c>
      <c r="E71" s="48">
        <f>+E65</f>
        <v>396</v>
      </c>
      <c r="F71" s="48" t="str">
        <f t="shared" si="1"/>
        <v/>
      </c>
    </row>
    <row r="72" spans="2:6" ht="14.25">
      <c r="B72" s="53">
        <v>1926</v>
      </c>
      <c r="C72" s="51">
        <v>760</v>
      </c>
      <c r="D72" s="48">
        <f t="shared" si="0"/>
        <v>336.23223684210541</v>
      </c>
      <c r="E72" s="48">
        <f>+E65</f>
        <v>396</v>
      </c>
      <c r="F72" s="48" t="str">
        <f t="shared" si="1"/>
        <v/>
      </c>
    </row>
    <row r="73" spans="2:6" ht="14.25">
      <c r="B73" s="53">
        <v>1927</v>
      </c>
      <c r="C73" s="51">
        <v>406</v>
      </c>
      <c r="D73" s="48">
        <f t="shared" si="0"/>
        <v>336.23223684210541</v>
      </c>
      <c r="E73" s="48">
        <f>+E65</f>
        <v>396</v>
      </c>
      <c r="F73" s="48" t="str">
        <f t="shared" si="1"/>
        <v/>
      </c>
    </row>
    <row r="74" spans="2:6" ht="14.25">
      <c r="B74" s="53">
        <v>1928</v>
      </c>
      <c r="C74" s="51">
        <v>340</v>
      </c>
      <c r="D74" s="48">
        <f t="shared" si="0"/>
        <v>336.23223684210541</v>
      </c>
      <c r="E74" s="48">
        <f>+E65</f>
        <v>396</v>
      </c>
      <c r="F74" s="48" t="str">
        <f t="shared" si="1"/>
        <v/>
      </c>
    </row>
    <row r="75" spans="2:6" ht="14.25">
      <c r="B75" s="53">
        <v>1929</v>
      </c>
      <c r="C75" s="51">
        <v>355</v>
      </c>
      <c r="D75" s="48">
        <f t="shared" si="0"/>
        <v>336.23223684210541</v>
      </c>
      <c r="E75" s="48">
        <f>+AVERAGE(C75:C84)</f>
        <v>354.3</v>
      </c>
      <c r="F75" s="48" t="str">
        <f t="shared" si="1"/>
        <v/>
      </c>
    </row>
    <row r="76" spans="2:6" ht="14.25">
      <c r="B76" s="53">
        <v>1930</v>
      </c>
      <c r="C76" s="51">
        <v>500</v>
      </c>
      <c r="D76" s="48">
        <f t="shared" ref="D76:D139" si="3">+$C$165</f>
        <v>336.23223684210541</v>
      </c>
      <c r="E76" s="48">
        <f>+E75</f>
        <v>354.3</v>
      </c>
      <c r="F76" s="48" t="str">
        <f t="shared" ref="F76:F139" si="4">IF(C76&lt;$C$164,1,"")</f>
        <v/>
      </c>
    </row>
    <row r="77" spans="2:6" ht="14.25">
      <c r="B77" s="53">
        <v>1931</v>
      </c>
      <c r="C77" s="51">
        <v>320</v>
      </c>
      <c r="D77" s="48">
        <f t="shared" si="3"/>
        <v>336.23223684210541</v>
      </c>
      <c r="E77" s="48">
        <f>+E75</f>
        <v>354.3</v>
      </c>
      <c r="F77" s="48" t="str">
        <f t="shared" si="4"/>
        <v/>
      </c>
    </row>
    <row r="78" spans="2:6" ht="14.25">
      <c r="B78" s="53">
        <v>1932</v>
      </c>
      <c r="C78" s="51">
        <v>351</v>
      </c>
      <c r="D78" s="48">
        <f t="shared" si="3"/>
        <v>336.23223684210541</v>
      </c>
      <c r="E78" s="48">
        <f>+E75</f>
        <v>354.3</v>
      </c>
      <c r="F78" s="48" t="str">
        <f t="shared" si="4"/>
        <v/>
      </c>
    </row>
    <row r="79" spans="2:6" ht="14.25">
      <c r="B79" s="53">
        <v>1933</v>
      </c>
      <c r="C79" s="51">
        <v>316</v>
      </c>
      <c r="D79" s="48">
        <f t="shared" si="3"/>
        <v>336.23223684210541</v>
      </c>
      <c r="E79" s="48">
        <f>+E75</f>
        <v>354.3</v>
      </c>
      <c r="F79" s="48" t="str">
        <f t="shared" si="4"/>
        <v/>
      </c>
    </row>
    <row r="80" spans="2:6" ht="14.25">
      <c r="B80" s="53">
        <v>1934</v>
      </c>
      <c r="C80" s="51">
        <v>520</v>
      </c>
      <c r="D80" s="48">
        <f t="shared" si="3"/>
        <v>336.23223684210541</v>
      </c>
      <c r="E80" s="48">
        <f>+E75</f>
        <v>354.3</v>
      </c>
      <c r="F80" s="48" t="str">
        <f t="shared" si="4"/>
        <v/>
      </c>
    </row>
    <row r="81" spans="2:6" ht="14.25">
      <c r="B81" s="53">
        <v>1935</v>
      </c>
      <c r="C81" s="51">
        <v>252</v>
      </c>
      <c r="D81" s="48">
        <f t="shared" si="3"/>
        <v>336.23223684210541</v>
      </c>
      <c r="E81" s="48">
        <f>+E75</f>
        <v>354.3</v>
      </c>
      <c r="F81" s="48" t="str">
        <f t="shared" si="4"/>
        <v/>
      </c>
    </row>
    <row r="82" spans="2:6" ht="14.25">
      <c r="B82" s="53">
        <v>1936</v>
      </c>
      <c r="C82" s="51">
        <v>379</v>
      </c>
      <c r="D82" s="48">
        <f t="shared" si="3"/>
        <v>336.23223684210541</v>
      </c>
      <c r="E82" s="48">
        <f>+E75</f>
        <v>354.3</v>
      </c>
      <c r="F82" s="48" t="str">
        <f t="shared" si="4"/>
        <v/>
      </c>
    </row>
    <row r="83" spans="2:6" ht="14.25">
      <c r="B83" s="53">
        <v>1937</v>
      </c>
      <c r="C83" s="51">
        <v>347</v>
      </c>
      <c r="D83" s="48">
        <f t="shared" si="3"/>
        <v>336.23223684210541</v>
      </c>
      <c r="E83" s="48">
        <f>+E75</f>
        <v>354.3</v>
      </c>
      <c r="F83" s="48" t="str">
        <f t="shared" si="4"/>
        <v/>
      </c>
    </row>
    <row r="84" spans="2:6" ht="14.25">
      <c r="B84" s="53">
        <v>1938</v>
      </c>
      <c r="C84" s="51">
        <v>203</v>
      </c>
      <c r="D84" s="48">
        <f t="shared" si="3"/>
        <v>336.23223684210541</v>
      </c>
      <c r="E84" s="48">
        <f>+E75</f>
        <v>354.3</v>
      </c>
      <c r="F84" s="48" t="str">
        <f t="shared" si="4"/>
        <v/>
      </c>
    </row>
    <row r="85" spans="2:6" ht="14.25">
      <c r="B85" s="53">
        <v>1939</v>
      </c>
      <c r="C85" s="51">
        <v>323</v>
      </c>
      <c r="D85" s="48">
        <f t="shared" si="3"/>
        <v>336.23223684210541</v>
      </c>
      <c r="E85" s="48">
        <f>+AVERAGE(C85:C94)</f>
        <v>343.27000000000004</v>
      </c>
      <c r="F85" s="48" t="str">
        <f t="shared" si="4"/>
        <v/>
      </c>
    </row>
    <row r="86" spans="2:6" ht="14.25">
      <c r="B86" s="53">
        <v>1940</v>
      </c>
      <c r="C86" s="51">
        <v>340</v>
      </c>
      <c r="D86" s="48">
        <f t="shared" si="3"/>
        <v>336.23223684210541</v>
      </c>
      <c r="E86" s="48">
        <f>+E85</f>
        <v>343.27000000000004</v>
      </c>
      <c r="F86" s="48" t="str">
        <f t="shared" si="4"/>
        <v/>
      </c>
    </row>
    <row r="87" spans="2:6" ht="14.25">
      <c r="B87" s="53">
        <v>1941</v>
      </c>
      <c r="C87" s="51">
        <v>674</v>
      </c>
      <c r="D87" s="48">
        <f t="shared" si="3"/>
        <v>336.23223684210541</v>
      </c>
      <c r="E87" s="48">
        <f>+E85</f>
        <v>343.27000000000004</v>
      </c>
      <c r="F87" s="48" t="str">
        <f t="shared" si="4"/>
        <v/>
      </c>
    </row>
    <row r="88" spans="2:6" ht="14.25">
      <c r="B88" s="53">
        <v>1942</v>
      </c>
      <c r="C88" s="51">
        <v>402</v>
      </c>
      <c r="D88" s="48">
        <f t="shared" si="3"/>
        <v>336.23223684210541</v>
      </c>
      <c r="E88" s="48">
        <f>+E85</f>
        <v>343.27000000000004</v>
      </c>
      <c r="F88" s="48" t="str">
        <f t="shared" si="4"/>
        <v/>
      </c>
    </row>
    <row r="89" spans="2:6" ht="14.25">
      <c r="B89" s="53">
        <v>1943</v>
      </c>
      <c r="C89" s="51">
        <v>204</v>
      </c>
      <c r="D89" s="48">
        <f t="shared" si="3"/>
        <v>336.23223684210541</v>
      </c>
      <c r="E89" s="48">
        <f>+E85</f>
        <v>343.27000000000004</v>
      </c>
      <c r="F89" s="48" t="str">
        <f t="shared" si="4"/>
        <v/>
      </c>
    </row>
    <row r="90" spans="2:6" ht="14.25">
      <c r="B90" s="53">
        <v>1944</v>
      </c>
      <c r="C90" s="51">
        <v>494</v>
      </c>
      <c r="D90" s="48">
        <f t="shared" si="3"/>
        <v>336.23223684210541</v>
      </c>
      <c r="E90" s="48">
        <f>+E85</f>
        <v>343.27000000000004</v>
      </c>
      <c r="F90" s="48" t="str">
        <f t="shared" si="4"/>
        <v/>
      </c>
    </row>
    <row r="91" spans="2:6" ht="14.25">
      <c r="B91" s="53">
        <v>1945</v>
      </c>
      <c r="C91" s="51">
        <v>247.2</v>
      </c>
      <c r="D91" s="48">
        <f t="shared" si="3"/>
        <v>336.23223684210541</v>
      </c>
      <c r="E91" s="48">
        <f>+E85</f>
        <v>343.27000000000004</v>
      </c>
      <c r="F91" s="48" t="str">
        <f t="shared" si="4"/>
        <v/>
      </c>
    </row>
    <row r="92" spans="2:6" ht="14.25">
      <c r="B92" s="53">
        <v>1946</v>
      </c>
      <c r="C92" s="51">
        <v>127.3</v>
      </c>
      <c r="D92" s="48">
        <f t="shared" si="3"/>
        <v>336.23223684210541</v>
      </c>
      <c r="E92" s="48">
        <f>+E85</f>
        <v>343.27000000000004</v>
      </c>
      <c r="F92" s="48">
        <f t="shared" si="4"/>
        <v>1</v>
      </c>
    </row>
    <row r="93" spans="2:6" ht="14.25">
      <c r="B93" s="53">
        <v>1947</v>
      </c>
      <c r="C93" s="51">
        <v>253.3</v>
      </c>
      <c r="D93" s="48">
        <f t="shared" si="3"/>
        <v>336.23223684210541</v>
      </c>
      <c r="E93" s="48">
        <f>+E85</f>
        <v>343.27000000000004</v>
      </c>
      <c r="F93" s="48" t="str">
        <f t="shared" si="4"/>
        <v/>
      </c>
    </row>
    <row r="94" spans="2:6" ht="14.25">
      <c r="B94" s="53">
        <v>1948</v>
      </c>
      <c r="C94" s="51">
        <v>367.9</v>
      </c>
      <c r="D94" s="48">
        <f t="shared" si="3"/>
        <v>336.23223684210541</v>
      </c>
      <c r="E94" s="48">
        <f>+E85</f>
        <v>343.27000000000004</v>
      </c>
      <c r="F94" s="48" t="str">
        <f t="shared" si="4"/>
        <v/>
      </c>
    </row>
    <row r="95" spans="2:6" ht="14.25">
      <c r="B95" s="53">
        <v>1949</v>
      </c>
      <c r="C95" s="51">
        <v>306.5</v>
      </c>
      <c r="D95" s="48">
        <f t="shared" si="3"/>
        <v>336.23223684210541</v>
      </c>
      <c r="E95" s="48">
        <f>+AVERAGE(C95:C104)</f>
        <v>325.88</v>
      </c>
      <c r="F95" s="48" t="str">
        <f t="shared" si="4"/>
        <v/>
      </c>
    </row>
    <row r="96" spans="2:6" ht="14.25">
      <c r="B96" s="53">
        <v>1950</v>
      </c>
      <c r="C96" s="51">
        <v>292.7</v>
      </c>
      <c r="D96" s="48">
        <f t="shared" si="3"/>
        <v>336.23223684210541</v>
      </c>
      <c r="E96" s="48">
        <f>+E95</f>
        <v>325.88</v>
      </c>
      <c r="F96" s="48" t="str">
        <f t="shared" si="4"/>
        <v/>
      </c>
    </row>
    <row r="97" spans="2:11" ht="14.25">
      <c r="B97" s="53">
        <v>1951</v>
      </c>
      <c r="C97" s="51">
        <v>322.89999999999998</v>
      </c>
      <c r="D97" s="48">
        <f t="shared" si="3"/>
        <v>336.23223684210541</v>
      </c>
      <c r="E97" s="48">
        <f>+E95</f>
        <v>325.88</v>
      </c>
      <c r="F97" s="48" t="str">
        <f t="shared" si="4"/>
        <v/>
      </c>
    </row>
    <row r="98" spans="2:11" ht="14.25">
      <c r="B98" s="53">
        <v>1952</v>
      </c>
      <c r="C98" s="51">
        <v>334.4</v>
      </c>
      <c r="D98" s="48">
        <f t="shared" si="3"/>
        <v>336.23223684210541</v>
      </c>
      <c r="E98" s="48">
        <f>+E95</f>
        <v>325.88</v>
      </c>
      <c r="F98" s="48" t="str">
        <f t="shared" si="4"/>
        <v/>
      </c>
    </row>
    <row r="99" spans="2:11" ht="14.25">
      <c r="B99" s="53">
        <v>1953</v>
      </c>
      <c r="C99" s="51">
        <v>583</v>
      </c>
      <c r="D99" s="48">
        <f t="shared" si="3"/>
        <v>336.23223684210541</v>
      </c>
      <c r="E99" s="48">
        <f>+E95</f>
        <v>325.88</v>
      </c>
      <c r="F99" s="48" t="str">
        <f t="shared" si="4"/>
        <v/>
      </c>
    </row>
    <row r="100" spans="2:11" ht="14.25">
      <c r="B100" s="53">
        <v>1954</v>
      </c>
      <c r="C100" s="51">
        <v>316.2</v>
      </c>
      <c r="D100" s="48">
        <f t="shared" si="3"/>
        <v>336.23223684210541</v>
      </c>
      <c r="E100" s="48">
        <f>+E95</f>
        <v>325.88</v>
      </c>
      <c r="F100" s="48" t="str">
        <f t="shared" si="4"/>
        <v/>
      </c>
    </row>
    <row r="101" spans="2:11" ht="14.25">
      <c r="B101" s="53">
        <v>1955</v>
      </c>
      <c r="C101" s="51">
        <v>193.9</v>
      </c>
      <c r="D101" s="48">
        <f t="shared" si="3"/>
        <v>336.23223684210541</v>
      </c>
      <c r="E101" s="48">
        <f>+E95</f>
        <v>325.88</v>
      </c>
      <c r="F101" s="48" t="str">
        <f t="shared" si="4"/>
        <v/>
      </c>
    </row>
    <row r="102" spans="2:11" ht="14.25">
      <c r="B102" s="53">
        <v>1956</v>
      </c>
      <c r="C102" s="51">
        <v>264</v>
      </c>
      <c r="D102" s="48">
        <f t="shared" si="3"/>
        <v>336.23223684210541</v>
      </c>
      <c r="E102" s="48">
        <f>+E95</f>
        <v>325.88</v>
      </c>
      <c r="F102" s="48" t="str">
        <f t="shared" si="4"/>
        <v/>
      </c>
    </row>
    <row r="103" spans="2:11" ht="14.25">
      <c r="B103" s="53">
        <v>1957</v>
      </c>
      <c r="C103" s="51">
        <v>309.39999999999998</v>
      </c>
      <c r="D103" s="48">
        <f t="shared" si="3"/>
        <v>336.23223684210541</v>
      </c>
      <c r="E103" s="48">
        <f>+E95</f>
        <v>325.88</v>
      </c>
      <c r="F103" s="48" t="str">
        <f t="shared" si="4"/>
        <v/>
      </c>
    </row>
    <row r="104" spans="2:11" ht="14.25">
      <c r="B104" s="53">
        <v>1958</v>
      </c>
      <c r="C104" s="51">
        <v>335.8</v>
      </c>
      <c r="D104" s="48">
        <f t="shared" si="3"/>
        <v>336.23223684210541</v>
      </c>
      <c r="E104" s="48">
        <f>+E95</f>
        <v>325.88</v>
      </c>
      <c r="F104" s="48" t="str">
        <f t="shared" si="4"/>
        <v/>
      </c>
    </row>
    <row r="105" spans="2:11" ht="14.25">
      <c r="B105" s="53">
        <v>1959</v>
      </c>
      <c r="C105" s="51">
        <v>319.7</v>
      </c>
      <c r="D105" s="48">
        <f t="shared" si="3"/>
        <v>336.23223684210541</v>
      </c>
      <c r="E105" s="48">
        <f>+AVERAGE(C105:C114)</f>
        <v>266.28999999999996</v>
      </c>
      <c r="F105" s="48" t="str">
        <f t="shared" si="4"/>
        <v/>
      </c>
    </row>
    <row r="106" spans="2:11" ht="14.25">
      <c r="B106" s="53">
        <v>1960</v>
      </c>
      <c r="C106" s="51">
        <v>193.9</v>
      </c>
      <c r="D106" s="48">
        <f t="shared" si="3"/>
        <v>336.23223684210541</v>
      </c>
      <c r="E106" s="48">
        <f>+E105</f>
        <v>266.28999999999996</v>
      </c>
      <c r="F106" s="48" t="str">
        <f t="shared" si="4"/>
        <v/>
      </c>
    </row>
    <row r="107" spans="2:11" ht="14.25">
      <c r="B107" s="53">
        <v>1961</v>
      </c>
      <c r="C107" s="51">
        <v>260.89999999999998</v>
      </c>
      <c r="D107" s="48">
        <f t="shared" si="3"/>
        <v>336.23223684210541</v>
      </c>
      <c r="E107" s="48">
        <f>+E105</f>
        <v>266.28999999999996</v>
      </c>
      <c r="F107" s="48" t="str">
        <f t="shared" si="4"/>
        <v/>
      </c>
    </row>
    <row r="108" spans="2:11" ht="14.25">
      <c r="B108" s="53">
        <v>1962</v>
      </c>
      <c r="C108" s="51">
        <v>226.6</v>
      </c>
      <c r="D108" s="48">
        <f t="shared" si="3"/>
        <v>336.23223684210541</v>
      </c>
      <c r="E108" s="48">
        <f>+E105</f>
        <v>266.28999999999996</v>
      </c>
      <c r="F108" s="48" t="str">
        <f t="shared" si="4"/>
        <v/>
      </c>
    </row>
    <row r="109" spans="2:11" ht="14.25">
      <c r="B109" s="53">
        <v>1963</v>
      </c>
      <c r="C109" s="51">
        <v>455.5</v>
      </c>
      <c r="D109" s="48">
        <f t="shared" si="3"/>
        <v>336.23223684210541</v>
      </c>
      <c r="E109" s="48">
        <f>+E105</f>
        <v>266.28999999999996</v>
      </c>
      <c r="F109" s="48" t="str">
        <f t="shared" si="4"/>
        <v/>
      </c>
    </row>
    <row r="110" spans="2:11" ht="14.25">
      <c r="B110" s="53">
        <v>1964</v>
      </c>
      <c r="C110" s="51">
        <v>186.5</v>
      </c>
      <c r="D110" s="48">
        <f t="shared" si="3"/>
        <v>336.23223684210541</v>
      </c>
      <c r="E110" s="48">
        <f>+E105</f>
        <v>266.28999999999996</v>
      </c>
      <c r="F110" s="48" t="str">
        <f t="shared" si="4"/>
        <v/>
      </c>
    </row>
    <row r="111" spans="2:11" ht="14.25">
      <c r="B111" s="53">
        <v>1965</v>
      </c>
      <c r="C111" s="51">
        <v>413.7</v>
      </c>
      <c r="D111" s="48">
        <f t="shared" si="3"/>
        <v>336.23223684210541</v>
      </c>
      <c r="E111" s="48">
        <f>+E105</f>
        <v>266.28999999999996</v>
      </c>
      <c r="F111" s="48" t="str">
        <f t="shared" si="4"/>
        <v/>
      </c>
      <c r="G111" s="50"/>
      <c r="H111" s="50"/>
      <c r="I111" s="50"/>
      <c r="J111" s="50"/>
      <c r="K111" s="50"/>
    </row>
    <row r="112" spans="2:11" ht="14.25">
      <c r="B112" s="53">
        <v>1966</v>
      </c>
      <c r="C112" s="51">
        <v>364.1</v>
      </c>
      <c r="D112" s="48">
        <f t="shared" si="3"/>
        <v>336.23223684210541</v>
      </c>
      <c r="E112" s="48">
        <f>+E105</f>
        <v>266.28999999999996</v>
      </c>
      <c r="F112" s="48" t="str">
        <f t="shared" si="4"/>
        <v/>
      </c>
      <c r="G112" s="49"/>
      <c r="H112" s="49"/>
      <c r="I112" s="49"/>
      <c r="J112" s="49"/>
      <c r="K112" s="49"/>
    </row>
    <row r="113" spans="2:6" ht="14.25">
      <c r="B113" s="53">
        <v>1967</v>
      </c>
      <c r="C113" s="51">
        <v>172.8</v>
      </c>
      <c r="D113" s="48">
        <f t="shared" si="3"/>
        <v>336.23223684210541</v>
      </c>
      <c r="E113" s="48">
        <f>+E105</f>
        <v>266.28999999999996</v>
      </c>
      <c r="F113" s="48" t="str">
        <f t="shared" si="4"/>
        <v/>
      </c>
    </row>
    <row r="114" spans="2:6" ht="14.25">
      <c r="B114" s="53">
        <v>1968</v>
      </c>
      <c r="C114" s="51">
        <v>69.2</v>
      </c>
      <c r="D114" s="48">
        <f t="shared" si="3"/>
        <v>336.23223684210541</v>
      </c>
      <c r="E114" s="48">
        <f>+E105</f>
        <v>266.28999999999996</v>
      </c>
      <c r="F114" s="48">
        <f t="shared" si="4"/>
        <v>1</v>
      </c>
    </row>
    <row r="115" spans="2:6" ht="14.25">
      <c r="B115" s="53">
        <v>1969</v>
      </c>
      <c r="C115" s="51">
        <v>178.3</v>
      </c>
      <c r="D115" s="48">
        <f t="shared" si="3"/>
        <v>336.23223684210541</v>
      </c>
      <c r="E115" s="48">
        <f>+AVERAGE(C115:C124)</f>
        <v>317.57</v>
      </c>
      <c r="F115" s="48" t="str">
        <f t="shared" si="4"/>
        <v/>
      </c>
    </row>
    <row r="116" spans="2:6" ht="14.25">
      <c r="B116" s="53">
        <v>1970</v>
      </c>
      <c r="C116" s="51">
        <v>358.2</v>
      </c>
      <c r="D116" s="48">
        <f t="shared" si="3"/>
        <v>336.23223684210541</v>
      </c>
      <c r="E116" s="48">
        <f>+E115</f>
        <v>317.57</v>
      </c>
      <c r="F116" s="48" t="str">
        <f t="shared" si="4"/>
        <v/>
      </c>
    </row>
    <row r="117" spans="2:6" ht="14.25">
      <c r="B117" s="53">
        <v>1971</v>
      </c>
      <c r="C117" s="51">
        <v>296.3</v>
      </c>
      <c r="D117" s="48">
        <f t="shared" si="3"/>
        <v>336.23223684210541</v>
      </c>
      <c r="E117" s="48">
        <f>+E115</f>
        <v>317.57</v>
      </c>
      <c r="F117" s="48" t="str">
        <f t="shared" si="4"/>
        <v/>
      </c>
    </row>
    <row r="118" spans="2:6" ht="14.25">
      <c r="B118" s="53">
        <v>1972</v>
      </c>
      <c r="C118" s="51">
        <v>595.29999999999995</v>
      </c>
      <c r="D118" s="48">
        <f t="shared" si="3"/>
        <v>336.23223684210541</v>
      </c>
      <c r="E118" s="48">
        <f>+E115</f>
        <v>317.57</v>
      </c>
      <c r="F118" s="48" t="str">
        <f t="shared" si="4"/>
        <v/>
      </c>
    </row>
    <row r="119" spans="2:6" ht="14.25">
      <c r="B119" s="53">
        <v>1973</v>
      </c>
      <c r="C119" s="51">
        <v>183.5</v>
      </c>
      <c r="D119" s="48">
        <f t="shared" si="3"/>
        <v>336.23223684210541</v>
      </c>
      <c r="E119" s="48">
        <f>+E115</f>
        <v>317.57</v>
      </c>
      <c r="F119" s="48" t="str">
        <f t="shared" si="4"/>
        <v/>
      </c>
    </row>
    <row r="120" spans="2:6" ht="14.25">
      <c r="B120" s="53">
        <v>1974</v>
      </c>
      <c r="C120" s="51">
        <v>417.5</v>
      </c>
      <c r="D120" s="48">
        <f t="shared" si="3"/>
        <v>336.23223684210541</v>
      </c>
      <c r="E120" s="48">
        <f>+E115</f>
        <v>317.57</v>
      </c>
      <c r="F120" s="48" t="str">
        <f t="shared" si="4"/>
        <v/>
      </c>
    </row>
    <row r="121" spans="2:6" ht="14.25">
      <c r="B121" s="53">
        <v>1975</v>
      </c>
      <c r="C121" s="51">
        <v>156.19999999999999</v>
      </c>
      <c r="D121" s="48">
        <f t="shared" si="3"/>
        <v>336.23223684210541</v>
      </c>
      <c r="E121" s="48">
        <f>+E115</f>
        <v>317.57</v>
      </c>
      <c r="F121" s="48" t="str">
        <f t="shared" si="4"/>
        <v/>
      </c>
    </row>
    <row r="122" spans="2:6" ht="14.25">
      <c r="B122" s="53">
        <v>1976</v>
      </c>
      <c r="C122" s="51">
        <v>190.5</v>
      </c>
      <c r="D122" s="48">
        <f t="shared" si="3"/>
        <v>336.23223684210541</v>
      </c>
      <c r="E122" s="48">
        <f>+E115</f>
        <v>317.57</v>
      </c>
      <c r="F122" s="48" t="str">
        <f t="shared" si="4"/>
        <v/>
      </c>
    </row>
    <row r="123" spans="2:6" ht="14.25">
      <c r="B123" s="53">
        <v>1977</v>
      </c>
      <c r="C123" s="51">
        <v>412.6</v>
      </c>
      <c r="D123" s="48">
        <f t="shared" si="3"/>
        <v>336.23223684210541</v>
      </c>
      <c r="E123" s="48">
        <f>+E115</f>
        <v>317.57</v>
      </c>
      <c r="F123" s="48" t="str">
        <f t="shared" si="4"/>
        <v/>
      </c>
    </row>
    <row r="124" spans="2:6" ht="14.25">
      <c r="B124" s="53">
        <v>1978</v>
      </c>
      <c r="C124" s="51">
        <v>387.3</v>
      </c>
      <c r="D124" s="48">
        <f t="shared" si="3"/>
        <v>336.23223684210541</v>
      </c>
      <c r="E124" s="48">
        <f>+E115</f>
        <v>317.57</v>
      </c>
      <c r="F124" s="48" t="str">
        <f t="shared" si="4"/>
        <v/>
      </c>
    </row>
    <row r="125" spans="2:6" ht="14.25">
      <c r="B125" s="53">
        <v>1979</v>
      </c>
      <c r="C125" s="51">
        <v>220.5</v>
      </c>
      <c r="D125" s="48">
        <f t="shared" si="3"/>
        <v>336.23223684210541</v>
      </c>
      <c r="E125" s="48">
        <f>+AVERAGE(C125:C134)</f>
        <v>361.64</v>
      </c>
      <c r="F125" s="48" t="str">
        <f t="shared" si="4"/>
        <v/>
      </c>
    </row>
    <row r="126" spans="2:6" ht="14.25">
      <c r="B126" s="53">
        <v>1980</v>
      </c>
      <c r="C126" s="51">
        <v>320.8</v>
      </c>
      <c r="D126" s="48">
        <f t="shared" si="3"/>
        <v>336.23223684210541</v>
      </c>
      <c r="E126" s="48">
        <f>+E125</f>
        <v>361.64</v>
      </c>
      <c r="F126" s="48" t="str">
        <f t="shared" si="4"/>
        <v/>
      </c>
    </row>
    <row r="127" spans="2:6" ht="14.25">
      <c r="B127" s="53">
        <v>1981</v>
      </c>
      <c r="C127" s="51">
        <v>281.89999999999998</v>
      </c>
      <c r="D127" s="48">
        <f t="shared" si="3"/>
        <v>336.23223684210541</v>
      </c>
      <c r="E127" s="48">
        <f>+E125</f>
        <v>361.64</v>
      </c>
      <c r="F127" s="48" t="str">
        <f t="shared" si="4"/>
        <v/>
      </c>
    </row>
    <row r="128" spans="2:6" ht="14.25">
      <c r="B128" s="53">
        <v>1982</v>
      </c>
      <c r="C128" s="51">
        <v>623.4</v>
      </c>
      <c r="D128" s="48">
        <f t="shared" si="3"/>
        <v>336.23223684210541</v>
      </c>
      <c r="E128" s="48">
        <f>+E125</f>
        <v>361.64</v>
      </c>
      <c r="F128" s="48" t="str">
        <f t="shared" si="4"/>
        <v/>
      </c>
    </row>
    <row r="129" spans="2:6" ht="14.25">
      <c r="B129" s="53">
        <v>1983</v>
      </c>
      <c r="C129" s="51">
        <v>365.1</v>
      </c>
      <c r="D129" s="48">
        <f t="shared" si="3"/>
        <v>336.23223684210541</v>
      </c>
      <c r="E129" s="48">
        <f>+E125</f>
        <v>361.64</v>
      </c>
      <c r="F129" s="48" t="str">
        <f t="shared" si="4"/>
        <v/>
      </c>
    </row>
    <row r="130" spans="2:6" ht="14.25">
      <c r="B130" s="53">
        <v>1984</v>
      </c>
      <c r="C130" s="51">
        <v>455.5</v>
      </c>
      <c r="D130" s="48">
        <f t="shared" si="3"/>
        <v>336.23223684210541</v>
      </c>
      <c r="E130" s="48">
        <f>+E125</f>
        <v>361.64</v>
      </c>
      <c r="F130" s="48" t="str">
        <f t="shared" si="4"/>
        <v/>
      </c>
    </row>
    <row r="131" spans="2:6" ht="14.25">
      <c r="B131" s="53">
        <v>1985</v>
      </c>
      <c r="C131" s="51">
        <v>186.2</v>
      </c>
      <c r="D131" s="48">
        <f t="shared" si="3"/>
        <v>336.23223684210541</v>
      </c>
      <c r="E131" s="48">
        <f>+E125</f>
        <v>361.64</v>
      </c>
      <c r="F131" s="48" t="str">
        <f t="shared" si="4"/>
        <v/>
      </c>
    </row>
    <row r="132" spans="2:6" ht="14.25">
      <c r="B132" s="53">
        <v>1986</v>
      </c>
      <c r="C132" s="51">
        <v>311.3</v>
      </c>
      <c r="D132" s="48">
        <f t="shared" si="3"/>
        <v>336.23223684210541</v>
      </c>
      <c r="E132" s="48">
        <f>+E125</f>
        <v>361.64</v>
      </c>
      <c r="F132" s="48" t="str">
        <f t="shared" si="4"/>
        <v/>
      </c>
    </row>
    <row r="133" spans="2:6" ht="14.25">
      <c r="B133" s="53">
        <v>1987</v>
      </c>
      <c r="C133" s="51">
        <v>712.1</v>
      </c>
      <c r="D133" s="48">
        <f t="shared" si="3"/>
        <v>336.23223684210541</v>
      </c>
      <c r="E133" s="48">
        <f>+E125</f>
        <v>361.64</v>
      </c>
      <c r="F133" s="48" t="str">
        <f t="shared" si="4"/>
        <v/>
      </c>
    </row>
    <row r="134" spans="2:6" ht="14.25">
      <c r="B134" s="53">
        <v>1988</v>
      </c>
      <c r="C134" s="51">
        <v>139.6</v>
      </c>
      <c r="D134" s="48">
        <f t="shared" si="3"/>
        <v>336.23223684210541</v>
      </c>
      <c r="E134" s="48">
        <f>+E125</f>
        <v>361.64</v>
      </c>
      <c r="F134" s="48">
        <f t="shared" si="4"/>
        <v>1</v>
      </c>
    </row>
    <row r="135" spans="2:6" ht="14.25">
      <c r="B135" s="53">
        <v>1989</v>
      </c>
      <c r="C135" s="51">
        <v>302.5</v>
      </c>
      <c r="D135" s="48">
        <f t="shared" si="3"/>
        <v>336.23223684210541</v>
      </c>
      <c r="E135" s="48">
        <f>+AVERAGE(C135:C144)</f>
        <v>303.97000000000008</v>
      </c>
      <c r="F135" s="48" t="str">
        <f t="shared" si="4"/>
        <v/>
      </c>
    </row>
    <row r="136" spans="2:6" ht="14.25">
      <c r="B136" s="53">
        <v>1990</v>
      </c>
      <c r="C136" s="51">
        <v>205.8</v>
      </c>
      <c r="D136" s="48">
        <f t="shared" si="3"/>
        <v>336.23223684210541</v>
      </c>
      <c r="E136" s="48">
        <f>+E135</f>
        <v>303.97000000000008</v>
      </c>
      <c r="F136" s="48" t="str">
        <f t="shared" si="4"/>
        <v/>
      </c>
    </row>
    <row r="137" spans="2:6" ht="14.25">
      <c r="B137" s="53">
        <v>1991</v>
      </c>
      <c r="C137" s="51">
        <v>379.6</v>
      </c>
      <c r="D137" s="48">
        <f t="shared" si="3"/>
        <v>336.23223684210541</v>
      </c>
      <c r="E137" s="48">
        <f>+E135</f>
        <v>303.97000000000008</v>
      </c>
      <c r="F137" s="48" t="str">
        <f t="shared" si="4"/>
        <v/>
      </c>
    </row>
    <row r="138" spans="2:6" ht="14.25">
      <c r="B138" s="53">
        <v>1992</v>
      </c>
      <c r="C138" s="51">
        <v>464</v>
      </c>
      <c r="D138" s="48">
        <f t="shared" si="3"/>
        <v>336.23223684210541</v>
      </c>
      <c r="E138" s="48">
        <f>+E135</f>
        <v>303.97000000000008</v>
      </c>
      <c r="F138" s="48" t="str">
        <f t="shared" si="4"/>
        <v/>
      </c>
    </row>
    <row r="139" spans="2:6" ht="14.25">
      <c r="B139" s="53">
        <v>1993</v>
      </c>
      <c r="C139" s="51">
        <v>316.7</v>
      </c>
      <c r="D139" s="48">
        <f t="shared" si="3"/>
        <v>336.23223684210541</v>
      </c>
      <c r="E139" s="48">
        <f>+E135</f>
        <v>303.97000000000008</v>
      </c>
      <c r="F139" s="48" t="str">
        <f t="shared" si="4"/>
        <v/>
      </c>
    </row>
    <row r="140" spans="2:6" ht="14.25">
      <c r="B140" s="53">
        <v>1994</v>
      </c>
      <c r="C140" s="51">
        <v>236</v>
      </c>
      <c r="D140" s="48">
        <f t="shared" ref="D140:D162" si="5">+$C$165</f>
        <v>336.23223684210541</v>
      </c>
      <c r="E140" s="48">
        <f>+E135</f>
        <v>303.97000000000008</v>
      </c>
      <c r="F140" s="48" t="str">
        <f t="shared" ref="F140:F159" si="6">IF(C140&lt;$C$164,1,"")</f>
        <v/>
      </c>
    </row>
    <row r="141" spans="2:6" ht="14.25">
      <c r="B141" s="53">
        <v>1995</v>
      </c>
      <c r="C141" s="51">
        <v>172.5</v>
      </c>
      <c r="D141" s="48">
        <f t="shared" si="5"/>
        <v>336.23223684210541</v>
      </c>
      <c r="E141" s="48">
        <f>+E135</f>
        <v>303.97000000000008</v>
      </c>
      <c r="F141" s="48" t="str">
        <f t="shared" si="6"/>
        <v/>
      </c>
    </row>
    <row r="142" spans="2:6" ht="14.25">
      <c r="B142" s="53">
        <v>1996</v>
      </c>
      <c r="C142" s="51">
        <v>164</v>
      </c>
      <c r="D142" s="48">
        <f t="shared" si="5"/>
        <v>336.23223684210541</v>
      </c>
      <c r="E142" s="48">
        <f>+E135</f>
        <v>303.97000000000008</v>
      </c>
      <c r="F142" s="48" t="str">
        <f t="shared" si="6"/>
        <v/>
      </c>
    </row>
    <row r="143" spans="2:6" ht="14.25">
      <c r="B143" s="53">
        <v>1997</v>
      </c>
      <c r="C143" s="51">
        <v>709.3</v>
      </c>
      <c r="D143" s="48">
        <f t="shared" si="5"/>
        <v>336.23223684210541</v>
      </c>
      <c r="E143" s="48">
        <f>+E135</f>
        <v>303.97000000000008</v>
      </c>
      <c r="F143" s="48" t="str">
        <f t="shared" si="6"/>
        <v/>
      </c>
    </row>
    <row r="144" spans="2:6" ht="14.25">
      <c r="B144" s="53">
        <v>1998</v>
      </c>
      <c r="C144" s="51">
        <v>89.3</v>
      </c>
      <c r="D144" s="48">
        <f t="shared" si="5"/>
        <v>336.23223684210541</v>
      </c>
      <c r="E144" s="48">
        <f>+E135</f>
        <v>303.97000000000008</v>
      </c>
      <c r="F144" s="48">
        <f t="shared" si="6"/>
        <v>1</v>
      </c>
    </row>
    <row r="145" spans="2:6" ht="14.25">
      <c r="B145" s="53">
        <v>1999</v>
      </c>
      <c r="C145" s="51">
        <v>343.2</v>
      </c>
      <c r="D145" s="48">
        <f t="shared" si="5"/>
        <v>336.23223684210541</v>
      </c>
      <c r="E145" s="48">
        <f>+AVERAGE(C145:C154)</f>
        <v>359.82000000000005</v>
      </c>
      <c r="F145" s="48" t="str">
        <f t="shared" si="6"/>
        <v/>
      </c>
    </row>
    <row r="146" spans="2:6" ht="14.25">
      <c r="B146" s="53">
        <v>2000</v>
      </c>
      <c r="C146" s="51">
        <v>473.9</v>
      </c>
      <c r="D146" s="48">
        <f t="shared" si="5"/>
        <v>336.23223684210541</v>
      </c>
      <c r="E146" s="48">
        <f>+E145</f>
        <v>359.82000000000005</v>
      </c>
      <c r="F146" s="48" t="str">
        <f t="shared" si="6"/>
        <v/>
      </c>
    </row>
    <row r="147" spans="2:6" ht="14.25">
      <c r="B147" s="53">
        <v>2001</v>
      </c>
      <c r="C147" s="51">
        <v>311.89999999999998</v>
      </c>
      <c r="D147" s="48">
        <f t="shared" si="5"/>
        <v>336.23223684210541</v>
      </c>
      <c r="E147" s="48">
        <f>+E145</f>
        <v>359.82000000000005</v>
      </c>
      <c r="F147" s="48" t="str">
        <f t="shared" si="6"/>
        <v/>
      </c>
    </row>
    <row r="148" spans="2:6" ht="14.25">
      <c r="B148" s="53">
        <v>2002</v>
      </c>
      <c r="C148" s="54">
        <v>600.79999999999995</v>
      </c>
      <c r="D148" s="48">
        <f t="shared" si="5"/>
        <v>336.23223684210541</v>
      </c>
      <c r="E148" s="48">
        <f>+E145</f>
        <v>359.82000000000005</v>
      </c>
      <c r="F148" s="48" t="str">
        <f t="shared" si="6"/>
        <v/>
      </c>
    </row>
    <row r="149" spans="2:6" ht="14.25">
      <c r="B149" s="53">
        <v>2003</v>
      </c>
      <c r="C149" s="52">
        <v>224.9</v>
      </c>
      <c r="D149" s="48">
        <f t="shared" si="5"/>
        <v>336.23223684210541</v>
      </c>
      <c r="E149" s="48">
        <f>+E145</f>
        <v>359.82000000000005</v>
      </c>
      <c r="F149" s="48" t="str">
        <f t="shared" si="6"/>
        <v/>
      </c>
    </row>
    <row r="150" spans="2:6" ht="14.25">
      <c r="B150" s="53">
        <v>2004</v>
      </c>
      <c r="C150" s="51">
        <v>353.8</v>
      </c>
      <c r="D150" s="48">
        <f t="shared" si="5"/>
        <v>336.23223684210541</v>
      </c>
      <c r="E150" s="48">
        <f>+E145</f>
        <v>359.82000000000005</v>
      </c>
      <c r="F150" s="48" t="str">
        <f t="shared" si="6"/>
        <v/>
      </c>
    </row>
    <row r="151" spans="2:6" ht="14.25">
      <c r="B151" s="53">
        <v>2005</v>
      </c>
      <c r="C151" s="51">
        <v>434.9</v>
      </c>
      <c r="D151" s="48">
        <f t="shared" si="5"/>
        <v>336.23223684210541</v>
      </c>
      <c r="E151" s="48">
        <f>+E145</f>
        <v>359.82000000000005</v>
      </c>
      <c r="F151" s="48" t="str">
        <f t="shared" si="6"/>
        <v/>
      </c>
    </row>
    <row r="152" spans="2:6" ht="14.25">
      <c r="B152" s="53">
        <v>2006</v>
      </c>
      <c r="C152" s="51">
        <v>335.6</v>
      </c>
      <c r="D152" s="48">
        <f t="shared" si="5"/>
        <v>336.23223684210541</v>
      </c>
      <c r="E152" s="48">
        <f>+E145</f>
        <v>359.82000000000005</v>
      </c>
      <c r="F152" s="48" t="str">
        <f t="shared" si="6"/>
        <v/>
      </c>
    </row>
    <row r="153" spans="2:6" ht="14.25">
      <c r="B153" s="53">
        <v>2007</v>
      </c>
      <c r="C153" s="51">
        <v>168.4</v>
      </c>
      <c r="D153" s="48">
        <f t="shared" si="5"/>
        <v>336.23223684210541</v>
      </c>
      <c r="E153" s="48">
        <f>+E145</f>
        <v>359.82000000000005</v>
      </c>
      <c r="F153" s="48" t="str">
        <f t="shared" si="6"/>
        <v/>
      </c>
    </row>
    <row r="154" spans="2:6" ht="14.25">
      <c r="B154" s="53">
        <v>2008</v>
      </c>
      <c r="C154" s="51">
        <v>350.8</v>
      </c>
      <c r="D154" s="48">
        <f t="shared" si="5"/>
        <v>336.23223684210541</v>
      </c>
      <c r="E154" s="48">
        <f>+E145</f>
        <v>359.82000000000005</v>
      </c>
      <c r="F154" s="48" t="str">
        <f t="shared" si="6"/>
        <v/>
      </c>
    </row>
    <row r="155" spans="2:6" ht="14.25">
      <c r="B155" s="53">
        <v>2009</v>
      </c>
      <c r="C155" s="51">
        <v>276.8</v>
      </c>
      <c r="D155" s="48">
        <f t="shared" si="5"/>
        <v>336.23223684210541</v>
      </c>
      <c r="E155" s="64">
        <f>+AVERAGE(C155:C163)</f>
        <v>225.85555555555553</v>
      </c>
      <c r="F155" s="48" t="str">
        <f t="shared" si="6"/>
        <v/>
      </c>
    </row>
    <row r="156" spans="2:6" ht="14.25">
      <c r="B156" s="53">
        <v>2010</v>
      </c>
      <c r="C156" s="51">
        <v>259.5</v>
      </c>
      <c r="D156" s="48">
        <f t="shared" si="5"/>
        <v>336.23223684210541</v>
      </c>
      <c r="E156" s="64">
        <f>+$E$155</f>
        <v>225.85555555555553</v>
      </c>
      <c r="F156" s="48" t="str">
        <f t="shared" si="6"/>
        <v/>
      </c>
    </row>
    <row r="157" spans="2:6" ht="14.25">
      <c r="B157" s="53">
        <v>2011</v>
      </c>
      <c r="C157" s="51">
        <v>147.5</v>
      </c>
      <c r="D157" s="48">
        <f t="shared" si="5"/>
        <v>336.23223684210541</v>
      </c>
      <c r="E157" s="64">
        <f t="shared" ref="E157:E164" si="7">+$E$155</f>
        <v>225.85555555555553</v>
      </c>
      <c r="F157" s="48">
        <f t="shared" si="6"/>
        <v>1</v>
      </c>
    </row>
    <row r="158" spans="2:6" ht="14.25">
      <c r="B158" s="53">
        <v>2012</v>
      </c>
      <c r="C158" s="51">
        <v>215.8</v>
      </c>
      <c r="D158" s="48">
        <f t="shared" si="5"/>
        <v>336.23223684210541</v>
      </c>
      <c r="E158" s="64">
        <f t="shared" si="7"/>
        <v>225.85555555555553</v>
      </c>
      <c r="F158" s="48" t="str">
        <f t="shared" si="6"/>
        <v/>
      </c>
    </row>
    <row r="159" spans="2:6" ht="14.25">
      <c r="B159" s="53">
        <v>2013</v>
      </c>
      <c r="C159" s="51">
        <v>165.1</v>
      </c>
      <c r="D159" s="48">
        <f t="shared" si="5"/>
        <v>336.23223684210541</v>
      </c>
      <c r="E159" s="64">
        <f t="shared" si="7"/>
        <v>225.85555555555553</v>
      </c>
      <c r="F159" s="48" t="str">
        <f t="shared" si="6"/>
        <v/>
      </c>
    </row>
    <row r="160" spans="2:6" ht="14.25">
      <c r="B160" s="53">
        <v>2014</v>
      </c>
      <c r="C160" s="51">
        <v>203.4</v>
      </c>
      <c r="D160" s="48">
        <f t="shared" si="5"/>
        <v>336.23223684210541</v>
      </c>
      <c r="E160" s="64">
        <f t="shared" si="7"/>
        <v>225.85555555555553</v>
      </c>
      <c r="F160" s="48" t="str">
        <f t="shared" ref="F160:F163" si="8">IF(C160&lt;$C$164,1,"")</f>
        <v/>
      </c>
    </row>
    <row r="161" spans="2:6" ht="14.25">
      <c r="B161" s="53">
        <v>2015</v>
      </c>
      <c r="C161" s="51">
        <v>217.5</v>
      </c>
      <c r="D161" s="48">
        <f t="shared" si="5"/>
        <v>336.23223684210541</v>
      </c>
      <c r="E161" s="64">
        <f t="shared" si="7"/>
        <v>225.85555555555553</v>
      </c>
      <c r="F161" s="48" t="str">
        <f t="shared" si="8"/>
        <v/>
      </c>
    </row>
    <row r="162" spans="2:6" ht="14.25">
      <c r="B162" s="53">
        <v>2016</v>
      </c>
      <c r="C162" s="51">
        <v>268.7</v>
      </c>
      <c r="D162" s="48">
        <f t="shared" si="5"/>
        <v>336.23223684210541</v>
      </c>
      <c r="E162" s="64">
        <f t="shared" si="7"/>
        <v>225.85555555555553</v>
      </c>
      <c r="F162" s="48" t="str">
        <f t="shared" si="8"/>
        <v/>
      </c>
    </row>
    <row r="163" spans="2:6" ht="14.25">
      <c r="B163" s="53">
        <v>2017</v>
      </c>
      <c r="C163" s="51">
        <v>278.39999999999998</v>
      </c>
      <c r="D163" s="48">
        <f>+$C$165</f>
        <v>336.23223684210541</v>
      </c>
      <c r="E163" s="64">
        <f t="shared" si="7"/>
        <v>225.85555555555553</v>
      </c>
      <c r="F163" s="48" t="str">
        <f t="shared" si="8"/>
        <v/>
      </c>
    </row>
    <row r="164" spans="2:6" ht="14.25">
      <c r="B164" s="53">
        <v>2018</v>
      </c>
      <c r="C164" s="51">
        <v>151.4</v>
      </c>
      <c r="D164" s="48">
        <f>+$C$165</f>
        <v>336.23223684210541</v>
      </c>
      <c r="E164" s="64">
        <f t="shared" si="7"/>
        <v>225.85555555555553</v>
      </c>
      <c r="F164" s="48" t="str">
        <f>IF(C164&lt;$C$164,1,"")</f>
        <v/>
      </c>
    </row>
    <row r="165" spans="2:6">
      <c r="C165" s="48">
        <f>+AVERAGE(C12:C163)</f>
        <v>336.23223684210541</v>
      </c>
    </row>
    <row r="166" spans="2:6">
      <c r="C166" s="48">
        <f>+MAX(C12:C163)</f>
        <v>820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Lenovo</cp:lastModifiedBy>
  <dcterms:created xsi:type="dcterms:W3CDTF">2015-02-18T19:16:42Z</dcterms:created>
  <dcterms:modified xsi:type="dcterms:W3CDTF">2019-03-02T20:54:19Z</dcterms:modified>
</cp:coreProperties>
</file>